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https://verotus-my.sharepoint.com/personal/jyrki_einio_vero_fi/Documents/M-Levy 2026/Ennakkotiedot vv2025/Julkaistu/"/>
    </mc:Choice>
  </mc:AlternateContent>
  <xr:revisionPtr revIDLastSave="0" documentId="8_{610DE741-C569-4739-B874-379D5198498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5 15.6." sheetId="396" r:id="rId1"/>
    <sheet name="2025 15.6 sv" sheetId="397" r:id="rId2"/>
    <sheet name="2024" sheetId="394" r:id="rId3"/>
    <sheet name="2024 sv" sheetId="395" r:id="rId4"/>
    <sheet name="2023 su" sheetId="380" r:id="rId5"/>
    <sheet name="2023 sv" sheetId="381" r:id="rId6"/>
    <sheet name="2022 su" sheetId="364" r:id="rId7"/>
    <sheet name="2022 sv" sheetId="365" r:id="rId8"/>
    <sheet name="2021 su" sheetId="352" r:id="rId9"/>
    <sheet name="2021 sv" sheetId="353" r:id="rId10"/>
    <sheet name="2020" sheetId="336" r:id="rId11"/>
    <sheet name="2020 sv" sheetId="337" r:id="rId12"/>
    <sheet name="2019 fi" sheetId="322" r:id="rId13"/>
    <sheet name="2019 sv" sheetId="323" r:id="rId14"/>
    <sheet name="2018 fi" sheetId="304" r:id="rId15"/>
    <sheet name="2018 sv" sheetId="305" r:id="rId16"/>
    <sheet name="2017 sv" sheetId="295" r:id="rId17"/>
    <sheet name="2016 fi" sheetId="274" r:id="rId18"/>
    <sheet name="2016 sv" sheetId="275" r:id="rId19"/>
    <sheet name="2015 fi" sheetId="256" r:id="rId20"/>
    <sheet name="2015 sv" sheetId="257" r:id="rId21"/>
    <sheet name="2014 fi" sheetId="238" r:id="rId22"/>
    <sheet name="2014 sv" sheetId="239" r:id="rId23"/>
    <sheet name="2013 fi" sheetId="212" r:id="rId24"/>
    <sheet name="2013 sv" sheetId="213" r:id="rId25"/>
    <sheet name="2012 fi" sheetId="190" r:id="rId26"/>
    <sheet name="2012 sv" sheetId="191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97" l="1"/>
  <c r="H25" i="397"/>
  <c r="G25" i="397"/>
  <c r="H24" i="397"/>
  <c r="G24" i="397"/>
  <c r="H22" i="397"/>
  <c r="G22" i="397"/>
  <c r="H21" i="397"/>
  <c r="G21" i="397"/>
  <c r="H19" i="397"/>
  <c r="G19" i="397"/>
  <c r="H18" i="397"/>
  <c r="G18" i="397"/>
  <c r="H17" i="397"/>
  <c r="G17" i="397"/>
  <c r="H16" i="397"/>
  <c r="G16" i="397"/>
  <c r="H15" i="397"/>
  <c r="F15" i="397"/>
  <c r="H14" i="397"/>
  <c r="F14" i="397"/>
  <c r="H13" i="397"/>
  <c r="G13" i="397"/>
  <c r="H12" i="397"/>
  <c r="G12" i="397"/>
  <c r="H11" i="397"/>
  <c r="G11" i="397"/>
  <c r="H10" i="397"/>
  <c r="F10" i="397"/>
  <c r="H9" i="397"/>
  <c r="F9" i="397"/>
  <c r="H8" i="397"/>
  <c r="F8" i="397"/>
  <c r="H7" i="397"/>
  <c r="G7" i="397"/>
  <c r="H6" i="397"/>
  <c r="G6" i="397"/>
  <c r="H3" i="397"/>
  <c r="H25" i="395"/>
  <c r="G25" i="395"/>
  <c r="H24" i="395"/>
  <c r="G24" i="395"/>
  <c r="H22" i="395"/>
  <c r="G22" i="395"/>
  <c r="H21" i="395"/>
  <c r="G21" i="395"/>
  <c r="H19" i="395"/>
  <c r="G19" i="395"/>
  <c r="H18" i="395"/>
  <c r="G18" i="395"/>
  <c r="H17" i="395"/>
  <c r="G17" i="395"/>
  <c r="H16" i="395"/>
  <c r="G16" i="395"/>
  <c r="H15" i="395"/>
  <c r="F15" i="395"/>
  <c r="H14" i="395"/>
  <c r="F14" i="395"/>
  <c r="H13" i="395"/>
  <c r="G13" i="395"/>
  <c r="H12" i="395"/>
  <c r="G12" i="395"/>
  <c r="H11" i="395"/>
  <c r="G11" i="395"/>
  <c r="H10" i="395"/>
  <c r="F10" i="395"/>
  <c r="H9" i="395"/>
  <c r="F9" i="395"/>
  <c r="H8" i="395"/>
  <c r="F8" i="395"/>
  <c r="H7" i="395"/>
  <c r="G7" i="395"/>
  <c r="H6" i="395"/>
  <c r="G6" i="395"/>
  <c r="H3" i="395"/>
  <c r="H25" i="381"/>
  <c r="G25" i="381"/>
  <c r="H24" i="381"/>
  <c r="G24" i="381"/>
  <c r="H22" i="381"/>
  <c r="G22" i="381"/>
  <c r="H21" i="381"/>
  <c r="G21" i="381"/>
  <c r="H19" i="381"/>
  <c r="G19" i="381"/>
  <c r="H18" i="381"/>
  <c r="G18" i="381"/>
  <c r="H17" i="381"/>
  <c r="G17" i="381"/>
  <c r="H16" i="381"/>
  <c r="G16" i="381"/>
  <c r="H15" i="381"/>
  <c r="F15" i="381"/>
  <c r="H14" i="381"/>
  <c r="F14" i="381"/>
  <c r="H13" i="381"/>
  <c r="G13" i="381"/>
  <c r="H12" i="381"/>
  <c r="G12" i="381"/>
  <c r="H11" i="381"/>
  <c r="G11" i="381"/>
  <c r="H10" i="381"/>
  <c r="F10" i="381"/>
  <c r="H9" i="381"/>
  <c r="F9" i="381"/>
  <c r="H8" i="381"/>
  <c r="F8" i="381"/>
  <c r="H7" i="381"/>
  <c r="G7" i="381"/>
  <c r="H6" i="381"/>
  <c r="G6" i="381"/>
  <c r="H3" i="381"/>
  <c r="H2" i="381"/>
  <c r="H25" i="365"/>
  <c r="G25" i="365"/>
  <c r="H24" i="365"/>
  <c r="G24" i="365"/>
  <c r="H22" i="365"/>
  <c r="G22" i="365"/>
  <c r="H21" i="365"/>
  <c r="G21" i="365"/>
  <c r="H19" i="365"/>
  <c r="G19" i="365"/>
  <c r="H18" i="365"/>
  <c r="G18" i="365"/>
  <c r="H17" i="365"/>
  <c r="G17" i="365"/>
  <c r="H16" i="365"/>
  <c r="G16" i="365"/>
  <c r="H15" i="365"/>
  <c r="F15" i="365"/>
  <c r="H14" i="365"/>
  <c r="F14" i="365"/>
  <c r="H13" i="365"/>
  <c r="G13" i="365"/>
  <c r="H12" i="365"/>
  <c r="G12" i="365"/>
  <c r="H11" i="365"/>
  <c r="G11" i="365"/>
  <c r="H10" i="365"/>
  <c r="F10" i="365"/>
  <c r="H9" i="365"/>
  <c r="F9" i="365"/>
  <c r="H8" i="365"/>
  <c r="F8" i="365"/>
  <c r="H7" i="365"/>
  <c r="G7" i="365"/>
  <c r="H6" i="365"/>
  <c r="G6" i="365"/>
  <c r="H3" i="365"/>
  <c r="H2" i="365"/>
  <c r="H25" i="353"/>
  <c r="G25" i="353"/>
  <c r="H24" i="353"/>
  <c r="G24" i="353"/>
  <c r="H22" i="353"/>
  <c r="G22" i="353"/>
  <c r="H21" i="353"/>
  <c r="G21" i="353"/>
  <c r="H19" i="353"/>
  <c r="G19" i="353"/>
  <c r="H18" i="353"/>
  <c r="G18" i="353"/>
  <c r="H17" i="353"/>
  <c r="G17" i="353"/>
  <c r="H16" i="353"/>
  <c r="G16" i="353"/>
  <c r="H15" i="353"/>
  <c r="F15" i="353"/>
  <c r="H14" i="353"/>
  <c r="F14" i="353"/>
  <c r="H13" i="353"/>
  <c r="G13" i="353"/>
  <c r="H12" i="353"/>
  <c r="G12" i="353"/>
  <c r="H11" i="353"/>
  <c r="G11" i="353"/>
  <c r="H10" i="353"/>
  <c r="F10" i="353"/>
  <c r="H9" i="353"/>
  <c r="F9" i="353"/>
  <c r="H8" i="353"/>
  <c r="F8" i="353"/>
  <c r="H7" i="353"/>
  <c r="G7" i="353"/>
  <c r="H6" i="353"/>
  <c r="G6" i="353"/>
  <c r="H3" i="353"/>
  <c r="H2" i="353"/>
  <c r="H25" i="337"/>
  <c r="G25" i="337"/>
  <c r="H24" i="337"/>
  <c r="G24" i="337"/>
  <c r="H23" i="337"/>
  <c r="G23" i="337"/>
  <c r="H22" i="337"/>
  <c r="G22" i="337"/>
  <c r="H21" i="337"/>
  <c r="G21" i="337"/>
  <c r="H20" i="337"/>
  <c r="G20" i="337"/>
  <c r="H19" i="337"/>
  <c r="G19" i="337"/>
  <c r="H18" i="337"/>
  <c r="G18" i="337"/>
  <c r="H17" i="337"/>
  <c r="G17" i="337"/>
  <c r="H16" i="337"/>
  <c r="G16" i="337"/>
  <c r="H15" i="337"/>
  <c r="F15" i="337"/>
  <c r="H14" i="337"/>
  <c r="F14" i="337"/>
  <c r="H13" i="337"/>
  <c r="G13" i="337"/>
  <c r="H12" i="337"/>
  <c r="G12" i="337"/>
  <c r="H11" i="337"/>
  <c r="G11" i="337"/>
  <c r="H10" i="337"/>
  <c r="F10" i="337"/>
  <c r="H9" i="337"/>
  <c r="F9" i="337"/>
  <c r="H8" i="337"/>
  <c r="F8" i="337"/>
  <c r="H7" i="337"/>
  <c r="G7" i="337"/>
  <c r="H6" i="337"/>
  <c r="G6" i="337"/>
  <c r="H3" i="337"/>
  <c r="H2" i="337"/>
  <c r="H25" i="323" l="1"/>
  <c r="G25" i="323"/>
  <c r="H24" i="323"/>
  <c r="G24" i="323"/>
  <c r="H23" i="323"/>
  <c r="G23" i="323"/>
  <c r="H22" i="323"/>
  <c r="G22" i="323"/>
  <c r="H21" i="323"/>
  <c r="G21" i="323"/>
  <c r="H20" i="323"/>
  <c r="G20" i="323"/>
  <c r="H19" i="323"/>
  <c r="G19" i="323"/>
  <c r="H18" i="323"/>
  <c r="G18" i="323"/>
  <c r="H17" i="323"/>
  <c r="G17" i="323"/>
  <c r="H16" i="323"/>
  <c r="G16" i="323"/>
  <c r="H15" i="323"/>
  <c r="F15" i="323"/>
  <c r="H14" i="323"/>
  <c r="F14" i="323"/>
  <c r="H13" i="323"/>
  <c r="G13" i="323"/>
  <c r="H12" i="323"/>
  <c r="G12" i="323"/>
  <c r="H11" i="323"/>
  <c r="G11" i="323"/>
  <c r="H10" i="323"/>
  <c r="F10" i="323"/>
  <c r="H9" i="323"/>
  <c r="F9" i="323"/>
  <c r="H8" i="323"/>
  <c r="F8" i="323"/>
  <c r="H7" i="323"/>
  <c r="G7" i="323"/>
  <c r="H6" i="323"/>
  <c r="G6" i="323"/>
  <c r="H3" i="323"/>
  <c r="H2" i="323"/>
  <c r="O15" i="274" l="1"/>
  <c r="H29" i="305" l="1"/>
  <c r="G29" i="305"/>
  <c r="H28" i="305"/>
  <c r="G28" i="305"/>
  <c r="H27" i="305"/>
  <c r="G27" i="305"/>
  <c r="H26" i="305"/>
  <c r="G26" i="305"/>
  <c r="H25" i="305"/>
  <c r="G25" i="305"/>
  <c r="H24" i="305"/>
  <c r="G24" i="305"/>
  <c r="H23" i="305"/>
  <c r="G23" i="305"/>
  <c r="H22" i="305"/>
  <c r="H21" i="305"/>
  <c r="H20" i="305"/>
  <c r="G20" i="305"/>
  <c r="H19" i="305"/>
  <c r="G19" i="305"/>
  <c r="H18" i="305"/>
  <c r="G18" i="305"/>
  <c r="H17" i="305"/>
  <c r="F17" i="305"/>
  <c r="H16" i="305"/>
  <c r="F16" i="305"/>
  <c r="H15" i="305"/>
  <c r="F15" i="305"/>
  <c r="H14" i="305"/>
  <c r="F14" i="305"/>
  <c r="H13" i="305"/>
  <c r="G13" i="305"/>
  <c r="H12" i="305"/>
  <c r="G12" i="305"/>
  <c r="H11" i="305"/>
  <c r="G11" i="305"/>
  <c r="H10" i="305"/>
  <c r="F10" i="305"/>
  <c r="H9" i="305"/>
  <c r="F9" i="305"/>
  <c r="H8" i="305"/>
  <c r="F8" i="305"/>
  <c r="H7" i="305"/>
  <c r="G7" i="305"/>
  <c r="H6" i="305"/>
  <c r="G6" i="305"/>
  <c r="H2" i="305"/>
  <c r="H23" i="274" l="1"/>
</calcChain>
</file>

<file path=xl/sharedStrings.xml><?xml version="1.0" encoding="utf-8"?>
<sst xmlns="http://schemas.openxmlformats.org/spreadsheetml/2006/main" count="926" uniqueCount="66">
  <si>
    <t>VEROHALLINTO</t>
  </si>
  <si>
    <t>TULOVEROT</t>
  </si>
  <si>
    <t>N223</t>
  </si>
  <si>
    <t>VEROVUOSI</t>
  </si>
  <si>
    <t>€</t>
  </si>
  <si>
    <t>Muutos</t>
  </si>
  <si>
    <t>Ansio- ja pääomatuloverot</t>
  </si>
  <si>
    <t>Valtion verot</t>
  </si>
  <si>
    <t>-</t>
  </si>
  <si>
    <t>ansiotuloista</t>
  </si>
  <si>
    <t>pääomatuloista</t>
  </si>
  <si>
    <t>yleisradioverot</t>
  </si>
  <si>
    <t>Kunnallisverot</t>
  </si>
  <si>
    <t>Sairausvakuutusmaksu</t>
  </si>
  <si>
    <t>Kirkollisverot</t>
  </si>
  <si>
    <t>evankelisluterilaiset seurakunnat</t>
  </si>
  <si>
    <t xml:space="preserve">- </t>
  </si>
  <si>
    <t>ortodoksiset seurakunnat</t>
  </si>
  <si>
    <t>Yhteisöverot</t>
  </si>
  <si>
    <t>Valtio</t>
  </si>
  <si>
    <t>Kunnat</t>
  </si>
  <si>
    <t>Yhteisöjen yleisradioverot</t>
  </si>
  <si>
    <t>Henkilöasiakkaat</t>
  </si>
  <si>
    <t>Veronpalautukset</t>
  </si>
  <si>
    <t>Jäännösverot</t>
  </si>
  <si>
    <t>Yhteisöt</t>
  </si>
  <si>
    <t>SKATTEFÖRVALTNINGEN</t>
  </si>
  <si>
    <t>INKOMSTSKATTER</t>
  </si>
  <si>
    <t>SKATTEÅR</t>
  </si>
  <si>
    <t>Ändring</t>
  </si>
  <si>
    <t>Skatter av förvärvs- och kapitalinkomster</t>
  </si>
  <si>
    <t>Statsskatter</t>
  </si>
  <si>
    <t>av förvärvsinkomster</t>
  </si>
  <si>
    <t>av kapitalinkomster</t>
  </si>
  <si>
    <t>rundradioskatter</t>
  </si>
  <si>
    <t>Kommunalskatter</t>
  </si>
  <si>
    <t>Sjukförsäkringspremie</t>
  </si>
  <si>
    <t>Kyrkoskatter</t>
  </si>
  <si>
    <t>Ev luth. kyrkoskatter</t>
  </si>
  <si>
    <t>Ortodoxa kyrkoskatter</t>
  </si>
  <si>
    <t>Samfundskatter</t>
  </si>
  <si>
    <t>Staten</t>
  </si>
  <si>
    <t>Kommuner</t>
  </si>
  <si>
    <t>Rundradioskatter för samfund</t>
  </si>
  <si>
    <t>Personkunder</t>
  </si>
  <si>
    <t>Skatteåterbäringar</t>
  </si>
  <si>
    <t>Kvarskatter</t>
  </si>
  <si>
    <t>Samfund</t>
  </si>
  <si>
    <t xml:space="preserve"> </t>
  </si>
  <si>
    <t xml:space="preserve">     Muutos</t>
  </si>
  <si>
    <t>saksalainen seurakunta</t>
  </si>
  <si>
    <t>Rikssvenska Olaus Petri</t>
  </si>
  <si>
    <t>Evankelisluterilaiset seurakunnat</t>
  </si>
  <si>
    <t>Ortodoksinen kirkko</t>
  </si>
  <si>
    <t>Tyska förs. kyrkoskatter</t>
  </si>
  <si>
    <t>Olaus Petri förs. kyrkoskatter</t>
  </si>
  <si>
    <t>Evangelisk-lutherska församlingar</t>
  </si>
  <si>
    <t>Ortodoxa kyrkan</t>
  </si>
  <si>
    <t>30.10.2018</t>
  </si>
  <si>
    <t>Förskottsåterbäringar</t>
  </si>
  <si>
    <t>25.10.2017</t>
  </si>
  <si>
    <t>Ennakonpalautukset</t>
  </si>
  <si>
    <t>28.10.2016</t>
  </si>
  <si>
    <t>28.10.2015</t>
  </si>
  <si>
    <t>28.10.2014</t>
  </si>
  <si>
    <t>04.12.2013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</si>
</sst>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0.0\ %"/>
    <numFmt numFmtId="166" formatCode="###"/>
  </numFmts>
  <fonts count="1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4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0" fillId="0" borderId="0" xfId="0" applyNumberFormat="1"/>
    <xf numFmtId="3" fontId="2" fillId="0" borderId="0" xfId="0" applyNumberFormat="1" applyFont="1" applyAlignment="1">
      <alignment horizontal="left"/>
    </xf>
    <xf numFmtId="3" fontId="3" fillId="0" borderId="2" xfId="0" applyNumberFormat="1" applyFont="1" applyBorder="1"/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3" fontId="6" fillId="0" borderId="0" xfId="0" applyNumberFormat="1" applyFont="1"/>
    <xf numFmtId="3" fontId="9" fillId="0" borderId="0" xfId="0" applyNumberFormat="1" applyFont="1" applyAlignment="1">
      <alignment horizontal="center"/>
    </xf>
    <xf numFmtId="0" fontId="9" fillId="0" borderId="0" xfId="0" applyFont="1"/>
    <xf numFmtId="0" fontId="3" fillId="0" borderId="0" xfId="0" applyFont="1"/>
    <xf numFmtId="0" fontId="3" fillId="2" borderId="2" xfId="1" applyFont="1" applyFill="1" applyBorder="1" applyAlignment="1">
      <alignment horizontal="left"/>
    </xf>
    <xf numFmtId="3" fontId="3" fillId="2" borderId="2" xfId="1" applyNumberFormat="1" applyFont="1" applyFill="1" applyBorder="1" applyAlignment="1">
      <alignment horizontal="left"/>
    </xf>
    <xf numFmtId="0" fontId="3" fillId="2" borderId="2" xfId="0" applyFont="1" applyFill="1" applyBorder="1"/>
    <xf numFmtId="3" fontId="3" fillId="2" borderId="2" xfId="0" applyNumberFormat="1" applyFont="1" applyFill="1" applyBorder="1"/>
    <xf numFmtId="0" fontId="3" fillId="0" borderId="0" xfId="0" quotePrefix="1" applyFont="1"/>
    <xf numFmtId="0" fontId="3" fillId="2" borderId="3" xfId="0" applyFont="1" applyFill="1" applyBorder="1"/>
    <xf numFmtId="0" fontId="0" fillId="0" borderId="0" xfId="0" quotePrefix="1"/>
    <xf numFmtId="0" fontId="3" fillId="2" borderId="5" xfId="1" applyFont="1" applyFill="1" applyBorder="1" applyAlignment="1">
      <alignment horizontal="left"/>
    </xf>
    <xf numFmtId="0" fontId="3" fillId="2" borderId="5" xfId="0" applyFont="1" applyFill="1" applyBorder="1"/>
    <xf numFmtId="3" fontId="4" fillId="0" borderId="1" xfId="1" applyNumberFormat="1" applyFont="1" applyBorder="1" applyAlignment="1">
      <alignment horizontal="center"/>
    </xf>
    <xf numFmtId="3" fontId="3" fillId="2" borderId="7" xfId="1" applyNumberFormat="1" applyFont="1" applyFill="1" applyBorder="1"/>
    <xf numFmtId="165" fontId="3" fillId="2" borderId="8" xfId="2" applyNumberFormat="1" applyFont="1" applyFill="1" applyBorder="1" applyAlignment="1"/>
    <xf numFmtId="3" fontId="0" fillId="0" borderId="7" xfId="0" applyNumberFormat="1" applyBorder="1"/>
    <xf numFmtId="3" fontId="3" fillId="2" borderId="7" xfId="0" applyNumberFormat="1" applyFont="1" applyFill="1" applyBorder="1"/>
    <xf numFmtId="3" fontId="3" fillId="0" borderId="10" xfId="1" applyNumberFormat="1" applyFont="1" applyBorder="1"/>
    <xf numFmtId="165" fontId="3" fillId="2" borderId="11" xfId="2" applyNumberFormat="1" applyFont="1" applyFill="1" applyBorder="1" applyAlignment="1"/>
    <xf numFmtId="3" fontId="3" fillId="2" borderId="10" xfId="0" applyNumberFormat="1" applyFont="1" applyFill="1" applyBorder="1"/>
    <xf numFmtId="0" fontId="1" fillId="0" borderId="0" xfId="0" quotePrefix="1" applyFont="1"/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/>
    <xf numFmtId="3" fontId="3" fillId="2" borderId="16" xfId="1" applyNumberFormat="1" applyFont="1" applyFill="1" applyBorder="1" applyAlignment="1">
      <alignment horizontal="left"/>
    </xf>
    <xf numFmtId="0" fontId="3" fillId="2" borderId="0" xfId="0" applyFont="1" applyFill="1"/>
    <xf numFmtId="3" fontId="3" fillId="2" borderId="0" xfId="0" applyNumberFormat="1" applyFont="1" applyFill="1"/>
    <xf numFmtId="3" fontId="3" fillId="0" borderId="16" xfId="0" applyNumberFormat="1" applyFont="1" applyBorder="1"/>
    <xf numFmtId="164" fontId="9" fillId="0" borderId="0" xfId="0" applyNumberFormat="1" applyFont="1" applyAlignment="1">
      <alignment horizontal="right"/>
    </xf>
    <xf numFmtId="0" fontId="10" fillId="0" borderId="0" xfId="0" applyFont="1"/>
    <xf numFmtId="0" fontId="10" fillId="2" borderId="0" xfId="1" applyFont="1" applyFill="1" applyAlignment="1">
      <alignment horizontal="left"/>
    </xf>
    <xf numFmtId="0" fontId="10" fillId="2" borderId="0" xfId="0" applyFont="1" applyFill="1"/>
    <xf numFmtId="0" fontId="10" fillId="2" borderId="1" xfId="0" applyFont="1" applyFill="1" applyBorder="1"/>
    <xf numFmtId="3" fontId="10" fillId="2" borderId="0" xfId="0" applyNumberFormat="1" applyFont="1" applyFill="1"/>
    <xf numFmtId="3" fontId="10" fillId="0" borderId="17" xfId="0" applyNumberFormat="1" applyFont="1" applyBorder="1"/>
    <xf numFmtId="0" fontId="11" fillId="2" borderId="17" xfId="1" applyFont="1" applyFill="1" applyBorder="1" applyAlignment="1">
      <alignment horizontal="left"/>
    </xf>
    <xf numFmtId="0" fontId="10" fillId="2" borderId="17" xfId="0" applyFont="1" applyFill="1" applyBorder="1"/>
    <xf numFmtId="0" fontId="10" fillId="2" borderId="18" xfId="0" applyFont="1" applyFill="1" applyBorder="1"/>
    <xf numFmtId="0" fontId="1" fillId="0" borderId="0" xfId="0" applyFont="1"/>
    <xf numFmtId="0" fontId="1" fillId="2" borderId="0" xfId="0" applyFont="1" applyFill="1"/>
    <xf numFmtId="0" fontId="3" fillId="0" borderId="3" xfId="0" applyFont="1" applyBorder="1"/>
    <xf numFmtId="0" fontId="3" fillId="0" borderId="4" xfId="0" applyFont="1" applyBorder="1"/>
    <xf numFmtId="3" fontId="3" fillId="0" borderId="7" xfId="1" applyNumberFormat="1" applyFont="1" applyBorder="1"/>
    <xf numFmtId="166" fontId="3" fillId="2" borderId="8" xfId="2" applyNumberFormat="1" applyFont="1" applyFill="1" applyBorder="1" applyAlignme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2" fillId="0" borderId="0" xfId="0" applyFont="1"/>
    <xf numFmtId="3" fontId="5" fillId="0" borderId="1" xfId="0" applyNumberFormat="1" applyFont="1" applyBorder="1"/>
    <xf numFmtId="3" fontId="1" fillId="0" borderId="15" xfId="1" applyNumberFormat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3" fontId="3" fillId="3" borderId="16" xfId="1" applyNumberFormat="1" applyFont="1" applyFill="1" applyBorder="1" applyAlignment="1">
      <alignment horizontal="left"/>
    </xf>
    <xf numFmtId="3" fontId="1" fillId="0" borderId="19" xfId="0" applyNumberFormat="1" applyFont="1" applyBorder="1"/>
    <xf numFmtId="3" fontId="3" fillId="3" borderId="7" xfId="1" applyNumberFormat="1" applyFont="1" applyFill="1" applyBorder="1"/>
    <xf numFmtId="165" fontId="3" fillId="3" borderId="8" xfId="2" applyNumberFormat="1" applyFont="1" applyFill="1" applyBorder="1" applyAlignment="1"/>
    <xf numFmtId="0" fontId="1" fillId="3" borderId="3" xfId="0" applyFont="1" applyFill="1" applyBorder="1"/>
    <xf numFmtId="0" fontId="1" fillId="3" borderId="0" xfId="0" applyFont="1" applyFill="1"/>
    <xf numFmtId="3" fontId="1" fillId="3" borderId="17" xfId="0" applyNumberFormat="1" applyFont="1" applyFill="1" applyBorder="1"/>
    <xf numFmtId="3" fontId="1" fillId="3" borderId="19" xfId="0" applyNumberFormat="1" applyFont="1" applyFill="1" applyBorder="1"/>
    <xf numFmtId="3" fontId="1" fillId="3" borderId="7" xfId="0" applyNumberFormat="1" applyFont="1" applyFill="1" applyBorder="1"/>
    <xf numFmtId="165" fontId="1" fillId="3" borderId="8" xfId="2" applyNumberFormat="1" applyFont="1" applyFill="1" applyBorder="1" applyAlignment="1"/>
    <xf numFmtId="0" fontId="3" fillId="3" borderId="3" xfId="0" applyFont="1" applyFill="1" applyBorder="1"/>
    <xf numFmtId="0" fontId="1" fillId="3" borderId="17" xfId="0" applyFont="1" applyFill="1" applyBorder="1"/>
    <xf numFmtId="3" fontId="13" fillId="0" borderId="0" xfId="0" applyNumberFormat="1" applyFont="1"/>
    <xf numFmtId="3" fontId="3" fillId="3" borderId="7" xfId="0" applyNumberFormat="1" applyFont="1" applyFill="1" applyBorder="1"/>
    <xf numFmtId="0" fontId="1" fillId="3" borderId="0" xfId="0" quotePrefix="1" applyFont="1" applyFill="1"/>
    <xf numFmtId="3" fontId="1" fillId="0" borderId="17" xfId="0" applyNumberFormat="1" applyFont="1" applyBorder="1"/>
    <xf numFmtId="3" fontId="1" fillId="0" borderId="7" xfId="0" applyNumberFormat="1" applyFont="1" applyBorder="1"/>
    <xf numFmtId="165" fontId="1" fillId="0" borderId="8" xfId="0" applyNumberFormat="1" applyFont="1" applyBorder="1"/>
    <xf numFmtId="0" fontId="1" fillId="3" borderId="4" xfId="0" applyFont="1" applyFill="1" applyBorder="1"/>
    <xf numFmtId="0" fontId="1" fillId="3" borderId="1" xfId="0" quotePrefix="1" applyFont="1" applyFill="1" applyBorder="1"/>
    <xf numFmtId="0" fontId="1" fillId="0" borderId="1" xfId="0" applyFont="1" applyBorder="1"/>
    <xf numFmtId="3" fontId="1" fillId="0" borderId="18" xfId="0" applyNumberFormat="1" applyFont="1" applyBorder="1"/>
    <xf numFmtId="3" fontId="3" fillId="3" borderId="2" xfId="1" applyNumberFormat="1" applyFont="1" applyFill="1" applyBorder="1" applyAlignment="1">
      <alignment horizontal="left"/>
    </xf>
    <xf numFmtId="3" fontId="1" fillId="0" borderId="9" xfId="0" applyNumberFormat="1" applyFont="1" applyBorder="1"/>
    <xf numFmtId="165" fontId="3" fillId="3" borderId="11" xfId="2" applyNumberFormat="1" applyFont="1" applyFill="1" applyBorder="1" applyAlignment="1"/>
    <xf numFmtId="3" fontId="1" fillId="3" borderId="0" xfId="0" applyNumberFormat="1" applyFont="1" applyFill="1"/>
    <xf numFmtId="3" fontId="1" fillId="0" borderId="6" xfId="0" applyNumberFormat="1" applyFont="1" applyBorder="1"/>
    <xf numFmtId="3" fontId="1" fillId="0" borderId="7" xfId="1" applyNumberFormat="1" applyFont="1" applyBorder="1"/>
    <xf numFmtId="166" fontId="1" fillId="0" borderId="7" xfId="1" applyNumberFormat="1" applyFont="1" applyBorder="1"/>
    <xf numFmtId="166" fontId="1" fillId="3" borderId="8" xfId="2" applyNumberFormat="1" applyFont="1" applyFill="1" applyBorder="1" applyAlignment="1"/>
    <xf numFmtId="0" fontId="3" fillId="3" borderId="5" xfId="0" applyFont="1" applyFill="1" applyBorder="1"/>
    <xf numFmtId="0" fontId="3" fillId="3" borderId="2" xfId="0" applyFont="1" applyFill="1" applyBorder="1"/>
    <xf numFmtId="3" fontId="3" fillId="3" borderId="10" xfId="0" applyNumberFormat="1" applyFont="1" applyFill="1" applyBorder="1"/>
    <xf numFmtId="3" fontId="3" fillId="3" borderId="2" xfId="0" applyNumberFormat="1" applyFont="1" applyFill="1" applyBorder="1"/>
    <xf numFmtId="0" fontId="1" fillId="3" borderId="1" xfId="0" applyFont="1" applyFill="1" applyBorder="1"/>
    <xf numFmtId="3" fontId="1" fillId="0" borderId="1" xfId="0" applyNumberFormat="1" applyFont="1" applyBorder="1"/>
    <xf numFmtId="3" fontId="1" fillId="0" borderId="12" xfId="0" applyNumberFormat="1" applyFont="1" applyBorder="1"/>
    <xf numFmtId="3" fontId="1" fillId="3" borderId="13" xfId="0" applyNumberFormat="1" applyFont="1" applyFill="1" applyBorder="1"/>
    <xf numFmtId="165" fontId="1" fillId="3" borderId="14" xfId="2" applyNumberFormat="1" applyFont="1" applyFill="1" applyBorder="1" applyAlignment="1"/>
    <xf numFmtId="165" fontId="0" fillId="0" borderId="0" xfId="2" applyNumberFormat="1" applyFont="1"/>
    <xf numFmtId="49" fontId="14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right"/>
    </xf>
    <xf numFmtId="3" fontId="1" fillId="0" borderId="22" xfId="1" applyNumberFormat="1" applyFont="1" applyBorder="1" applyAlignment="1">
      <alignment horizontal="center" vertical="center" wrapText="1"/>
    </xf>
    <xf numFmtId="3" fontId="1" fillId="0" borderId="19" xfId="3" applyNumberFormat="1" applyBorder="1"/>
    <xf numFmtId="0" fontId="1" fillId="2" borderId="3" xfId="0" applyFont="1" applyFill="1" applyBorder="1"/>
    <xf numFmtId="3" fontId="1" fillId="2" borderId="17" xfId="0" applyNumberFormat="1" applyFont="1" applyFill="1" applyBorder="1"/>
    <xf numFmtId="3" fontId="1" fillId="3" borderId="19" xfId="3" applyNumberFormat="1" applyFill="1" applyBorder="1"/>
    <xf numFmtId="3" fontId="1" fillId="3" borderId="7" xfId="3" applyNumberFormat="1" applyFill="1" applyBorder="1"/>
    <xf numFmtId="0" fontId="1" fillId="2" borderId="17" xfId="0" applyFont="1" applyFill="1" applyBorder="1"/>
    <xf numFmtId="3" fontId="13" fillId="0" borderId="0" xfId="3" applyNumberFormat="1" applyFont="1"/>
    <xf numFmtId="3" fontId="1" fillId="0" borderId="7" xfId="3" applyNumberFormat="1" applyBorder="1"/>
    <xf numFmtId="3" fontId="3" fillId="3" borderId="7" xfId="3" applyNumberFormat="1" applyFont="1" applyFill="1" applyBorder="1"/>
    <xf numFmtId="0" fontId="1" fillId="2" borderId="0" xfId="0" quotePrefix="1" applyFont="1" applyFill="1"/>
    <xf numFmtId="165" fontId="1" fillId="0" borderId="8" xfId="3" applyNumberFormat="1" applyBorder="1"/>
    <xf numFmtId="3" fontId="1" fillId="0" borderId="9" xfId="3" applyNumberFormat="1" applyBorder="1"/>
    <xf numFmtId="3" fontId="1" fillId="2" borderId="0" xfId="0" applyNumberFormat="1" applyFont="1" applyFill="1"/>
    <xf numFmtId="3" fontId="1" fillId="0" borderId="6" xfId="3" applyNumberFormat="1" applyBorder="1"/>
    <xf numFmtId="3" fontId="3" fillId="3" borderId="10" xfId="3" applyNumberFormat="1" applyFont="1" applyFill="1" applyBorder="1" applyAlignment="1">
      <alignment horizontal="center"/>
    </xf>
    <xf numFmtId="3" fontId="1" fillId="3" borderId="7" xfId="3" applyNumberFormat="1" applyFill="1" applyBorder="1" applyAlignment="1">
      <alignment horizontal="center"/>
    </xf>
    <xf numFmtId="0" fontId="1" fillId="2" borderId="1" xfId="0" applyFont="1" applyFill="1" applyBorder="1"/>
    <xf numFmtId="3" fontId="1" fillId="0" borderId="12" xfId="3" applyNumberFormat="1" applyBorder="1"/>
    <xf numFmtId="3" fontId="1" fillId="3" borderId="13" xfId="3" applyNumberFormat="1" applyFill="1" applyBorder="1" applyAlignment="1">
      <alignment horizontal="center"/>
    </xf>
    <xf numFmtId="1" fontId="9" fillId="0" borderId="0" xfId="0" applyNumberFormat="1" applyFont="1"/>
    <xf numFmtId="0" fontId="1" fillId="2" borderId="4" xfId="0" applyFont="1" applyFill="1" applyBorder="1"/>
    <xf numFmtId="0" fontId="1" fillId="0" borderId="1" xfId="0" quotePrefix="1" applyFont="1" applyBorder="1"/>
    <xf numFmtId="0" fontId="1" fillId="2" borderId="2" xfId="0" applyFont="1" applyFill="1" applyBorder="1"/>
    <xf numFmtId="3" fontId="1" fillId="2" borderId="19" xfId="0" applyNumberFormat="1" applyFont="1" applyFill="1" applyBorder="1"/>
    <xf numFmtId="3" fontId="1" fillId="2" borderId="7" xfId="0" applyNumberFormat="1" applyFont="1" applyFill="1" applyBorder="1"/>
    <xf numFmtId="165" fontId="1" fillId="2" borderId="8" xfId="2" applyNumberFormat="1" applyFont="1" applyFill="1" applyBorder="1" applyAlignment="1"/>
    <xf numFmtId="166" fontId="1" fillId="2" borderId="8" xfId="2" applyNumberFormat="1" applyFont="1" applyFill="1" applyBorder="1" applyAlignment="1"/>
    <xf numFmtId="3" fontId="1" fillId="2" borderId="13" xfId="0" applyNumberFormat="1" applyFont="1" applyFill="1" applyBorder="1"/>
    <xf numFmtId="165" fontId="1" fillId="2" borderId="14" xfId="2" applyNumberFormat="1" applyFont="1" applyFill="1" applyBorder="1" applyAlignment="1"/>
    <xf numFmtId="0" fontId="1" fillId="2" borderId="1" xfId="0" quotePrefix="1" applyFont="1" applyFill="1" applyBorder="1"/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Normaali" xfId="0" builtinId="0"/>
    <cellStyle name="Normaali 3" xfId="3" xr:uid="{00000000-0005-0000-0000-000001000000}"/>
    <cellStyle name="Normaali_AT+POTVEROT" xfId="1" xr:uid="{00000000-0005-0000-0000-000002000000}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63FD-945B-4164-BC1F-56E94C44978E}">
  <dimension ref="A1:H25"/>
  <sheetViews>
    <sheetView showGridLines="0" zoomScaleNormal="100" workbookViewId="0"/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5.1796875" customWidth="1"/>
    <col min="7" max="7" width="17" customWidth="1"/>
    <col min="8" max="8" width="9.1796875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46188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2025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8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39789267028.069977</v>
      </c>
      <c r="H6" s="67">
        <v>4.4629981888938852E-2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25978296470.299973</v>
      </c>
      <c r="H7" s="73">
        <v>2.334671603775007E-2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21342208510.749977</v>
      </c>
      <c r="G8" s="114"/>
      <c r="H8" s="73">
        <v>4.6768208344496465E-3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4092219799.3399982</v>
      </c>
      <c r="G9" s="115"/>
      <c r="H9" s="73">
        <v>0.14472610474960201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543868160.20999944</v>
      </c>
      <c r="G10" s="115"/>
      <c r="H10" s="73">
        <v>-4.2350396212976649E-2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10246199756.529999</v>
      </c>
      <c r="H11" s="73">
        <v>6.7510713241687226E-2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2462665620.3000002</v>
      </c>
      <c r="H12" s="73">
        <v>0.2034198550511126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1102105180.9399991</v>
      </c>
      <c r="H13" s="73">
        <v>4.0597225293565353E-2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1082197169.009999</v>
      </c>
      <c r="G14" s="111"/>
      <c r="H14" s="73">
        <v>4.0678526241613833E-2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19908011.929999996</v>
      </c>
      <c r="G15" s="114"/>
      <c r="H15" s="117">
        <v>3.619674841946674E-2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7556960375.5100002</v>
      </c>
      <c r="H16" s="88">
        <v>8.4082394885861556E-2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5761224432.0608969</v>
      </c>
      <c r="H17" s="73">
        <v>8.4619582315663688E-2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1795735943.4491034</v>
      </c>
      <c r="H18" s="73">
        <v>8.2362533407832839E-2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25731072.990000002</v>
      </c>
      <c r="H19" s="73">
        <v>-0.1960930231125918</v>
      </c>
    </row>
    <row r="20" spans="1:8" ht="18.649999999999999" customHeight="1">
      <c r="A20" s="24" t="s">
        <v>22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23</v>
      </c>
      <c r="C21" s="52"/>
      <c r="D21" s="51"/>
      <c r="E21" s="58"/>
      <c r="F21" s="120"/>
      <c r="G21" s="122">
        <v>2680000000</v>
      </c>
      <c r="H21" s="73">
        <v>-9.9631245764869591E-2</v>
      </c>
    </row>
    <row r="22" spans="1:8" ht="18.649999999999999" customHeight="1">
      <c r="A22" s="34"/>
      <c r="B22" s="52" t="s">
        <v>24</v>
      </c>
      <c r="C22" s="52"/>
      <c r="D22" s="51"/>
      <c r="E22" s="58"/>
      <c r="F22" s="120"/>
      <c r="G22" s="122">
        <v>1440000000</v>
      </c>
      <c r="H22" s="73">
        <v>0.15341673128879085</v>
      </c>
    </row>
    <row r="23" spans="1:8" ht="18.649999999999999" customHeight="1">
      <c r="A23" s="24" t="s">
        <v>25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23</v>
      </c>
      <c r="C24" s="52"/>
      <c r="D24" s="52"/>
      <c r="E24" s="58"/>
      <c r="F24" s="120"/>
      <c r="G24" s="122">
        <v>379754922.98000002</v>
      </c>
      <c r="H24" s="73">
        <v>-0.49449312174892535</v>
      </c>
    </row>
    <row r="25" spans="1:8" ht="18.649999999999999" customHeight="1">
      <c r="A25" s="35"/>
      <c r="B25" s="123" t="s">
        <v>24</v>
      </c>
      <c r="C25" s="123"/>
      <c r="D25" s="123"/>
      <c r="E25" s="99"/>
      <c r="F25" s="124"/>
      <c r="G25" s="125">
        <v>432873906.97000003</v>
      </c>
      <c r="H25" s="102">
        <v>-0.37529739583565125</v>
      </c>
    </row>
  </sheetData>
  <mergeCells count="1">
    <mergeCell ref="F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7020-6396-4FD6-9BCF-07B138E3CB97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6.1796875" customWidth="1"/>
    <col min="7" max="7" width="17" customWidth="1"/>
    <col min="8" max="8" width="12.1796875" customWidth="1"/>
  </cols>
  <sheetData>
    <row r="1" spans="1:8" ht="14">
      <c r="A1" s="7">
        <v>2021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'2021 su'!H2</f>
        <v>44866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'2021 su'!H3</f>
        <v>2021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'2021 su'!G6</f>
        <v>35130084674.219994</v>
      </c>
      <c r="H6" s="67">
        <f>'2021 su'!H6</f>
        <v>8.7325030553161209E-2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'2021 su'!G7</f>
        <v>10945660148.459991</v>
      </c>
      <c r="H7" s="73">
        <f>'2021 su'!H7</f>
        <v>0.18130170339733498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'2021 su'!F8</f>
        <v>6024929757.1499929</v>
      </c>
      <c r="G8" s="114"/>
      <c r="H8" s="73">
        <f>'2021 su'!H8</f>
        <v>6.1855424218533184E-2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'2021 su'!F9</f>
        <v>4398074316.9899988</v>
      </c>
      <c r="G9" s="115"/>
      <c r="H9" s="73">
        <f>'2021 su'!H9</f>
        <v>0.42746202507616715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'2021 su'!F10</f>
        <v>522656074.31999993</v>
      </c>
      <c r="G10" s="115"/>
      <c r="H10" s="73">
        <f>'2021 su'!H10</f>
        <v>2.3305428752837587E-2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'2021 su'!G11</f>
        <v>20993035925.140003</v>
      </c>
      <c r="H11" s="73">
        <f>'2021 su'!H11</f>
        <v>4.3240280289951638E-2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'2021 su'!G12</f>
        <v>2256447193.8099985</v>
      </c>
      <c r="H12" s="73">
        <f>'2021 su'!H12</f>
        <v>0.1245200241939346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'2021 su'!G13</f>
        <v>934941406.80999959</v>
      </c>
      <c r="H13" s="73">
        <f>'2021 su'!H13</f>
        <v>2.3516286617520255E-2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'2021 su'!F14</f>
        <v>918512358.14999962</v>
      </c>
      <c r="G14" s="111"/>
      <c r="H14" s="73">
        <f>'2021 su'!H14</f>
        <v>2.3518582376403252E-2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'2021 su'!F15</f>
        <v>16429048.659999998</v>
      </c>
      <c r="G15" s="114"/>
      <c r="H15" s="117">
        <f>'2021 su'!H15</f>
        <v>2.3387952115584865E-2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'2021 su'!G16</f>
        <v>7281069134.7700005</v>
      </c>
      <c r="H16" s="88">
        <f>'2021 su'!H16</f>
        <v>0.33883123289730244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'2021 su'!G17</f>
        <v>4041374228.0907106</v>
      </c>
      <c r="H17" s="73">
        <f>'2021 su'!H17</f>
        <v>0.28835444695082768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'2021 su'!G18</f>
        <v>3239694906.6792898</v>
      </c>
      <c r="H18" s="73">
        <f>'2021 su'!H18</f>
        <v>0.40762819224984415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'2021 su'!G19</f>
        <v>33736426.460000001</v>
      </c>
      <c r="H19" s="73">
        <f>'2021 su'!H19</f>
        <v>0.14123902456943704</v>
      </c>
    </row>
    <row r="20" spans="1:8" ht="18.649999999999999" customHeight="1">
      <c r="A20" s="24" t="s">
        <v>44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45</v>
      </c>
      <c r="C21" s="52"/>
      <c r="D21" s="51"/>
      <c r="E21" s="58"/>
      <c r="F21" s="120"/>
      <c r="G21" s="122">
        <f>'2021 su'!G21</f>
        <v>2433936074.2800002</v>
      </c>
      <c r="H21" s="73">
        <f>'2021 su'!H21</f>
        <v>-4.5659005815306908E-2</v>
      </c>
    </row>
    <row r="22" spans="1:8" ht="18.649999999999999" customHeight="1">
      <c r="A22" s="34"/>
      <c r="B22" s="52" t="s">
        <v>46</v>
      </c>
      <c r="C22" s="52"/>
      <c r="D22" s="51"/>
      <c r="E22" s="58"/>
      <c r="F22" s="120"/>
      <c r="G22" s="122">
        <f>'2021 su'!G22</f>
        <v>1808415258.8</v>
      </c>
      <c r="H22" s="73">
        <f>'2021 su'!H22</f>
        <v>0.45544150610251388</v>
      </c>
    </row>
    <row r="23" spans="1:8" ht="18.649999999999999" customHeight="1">
      <c r="A23" s="24" t="s">
        <v>47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45</v>
      </c>
      <c r="C24" s="52"/>
      <c r="D24" s="52"/>
      <c r="E24" s="58"/>
      <c r="F24" s="120"/>
      <c r="G24" s="122">
        <f>'2021 su'!G24</f>
        <v>627478959.75999999</v>
      </c>
      <c r="H24" s="73">
        <f>'2021 su'!H24</f>
        <v>0.12905372696744322</v>
      </c>
    </row>
    <row r="25" spans="1:8" ht="18.649999999999999" customHeight="1">
      <c r="A25" s="35"/>
      <c r="B25" s="123" t="s">
        <v>46</v>
      </c>
      <c r="C25" s="123"/>
      <c r="D25" s="123"/>
      <c r="E25" s="99"/>
      <c r="F25" s="124"/>
      <c r="G25" s="125">
        <f>'2021 su'!G25</f>
        <v>924131991.94999993</v>
      </c>
      <c r="H25" s="102">
        <f>'2021 su'!H25</f>
        <v>0.28144492679637745</v>
      </c>
    </row>
  </sheetData>
  <mergeCells count="1">
    <mergeCell ref="F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DEC7-6A1A-4DAC-ABF6-CE2CB932ADED}">
  <dimension ref="A1:H25"/>
  <sheetViews>
    <sheetView showGridLines="0" topLeftCell="A6" workbookViewId="0"/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3.54296875" bestFit="1" customWidth="1"/>
    <col min="7" max="7" width="13.81640625" bestFit="1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44502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2020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32308724334.570004</v>
      </c>
      <c r="H6" s="67">
        <v>2.2364808646150536E-2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9265761758.3899994</v>
      </c>
      <c r="H7" s="73">
        <v>3.1065901609692581E-3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5673964289.0499973</v>
      </c>
      <c r="G8" s="114"/>
      <c r="H8" s="73">
        <v>-1.8031607269057837E-3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3081044707.130002</v>
      </c>
      <c r="G9" s="115"/>
      <c r="H9" s="73">
        <v>1.0464529632865816E-2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510752762.2099998</v>
      </c>
      <c r="G10" s="115"/>
      <c r="H10" s="73">
        <v>1.3971278869830295E-2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20122915422.040005</v>
      </c>
      <c r="H11" s="73">
        <v>2.5515246795330127E-2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2006586939.5499992</v>
      </c>
      <c r="H12" s="73">
        <v>9.5512340066219004E-2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913460214.58999956</v>
      </c>
      <c r="H13" s="73">
        <v>2.7056824480551356E-3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897406626.47999954</v>
      </c>
      <c r="G14" s="111"/>
      <c r="H14" s="73">
        <v>2.5693097954677668E-3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16053588.109999998</v>
      </c>
      <c r="G15" s="114"/>
      <c r="H15" s="117">
        <v>1.0388462792219944E-2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5438377112.7099991</v>
      </c>
      <c r="H16" s="88">
        <v>-6.1228895746547884E-2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3136849674.9132242</v>
      </c>
      <c r="H17" s="73">
        <v>-0.20976575009881904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2301527437.7967749</v>
      </c>
      <c r="H18" s="73">
        <v>0.26210517619821982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29561227.52</v>
      </c>
      <c r="H19" s="73">
        <v>4.7699158307386691E-2</v>
      </c>
    </row>
    <row r="20" spans="1:8" ht="18.649999999999999" customHeight="1">
      <c r="A20" s="24" t="s">
        <v>24</v>
      </c>
      <c r="B20" s="18"/>
      <c r="C20" s="18"/>
      <c r="D20" s="18"/>
      <c r="E20" s="6"/>
      <c r="F20" s="118"/>
      <c r="G20" s="121">
        <v>1963684087.4000001</v>
      </c>
      <c r="H20" s="88">
        <v>4.5434660476131761E-2</v>
      </c>
    </row>
    <row r="21" spans="1:8" ht="18.649999999999999" customHeight="1">
      <c r="A21" s="34"/>
      <c r="B21" s="52" t="s">
        <v>22</v>
      </c>
      <c r="C21" s="52"/>
      <c r="D21" s="51"/>
      <c r="E21" s="58"/>
      <c r="F21" s="120"/>
      <c r="G21" s="122">
        <v>1242520054.03</v>
      </c>
      <c r="H21" s="73">
        <v>-3.6113272846031941E-2</v>
      </c>
    </row>
    <row r="22" spans="1:8" ht="18.649999999999999" customHeight="1">
      <c r="A22" s="34"/>
      <c r="B22" s="52" t="s">
        <v>25</v>
      </c>
      <c r="C22" s="52"/>
      <c r="D22" s="51"/>
      <c r="E22" s="58"/>
      <c r="F22" s="120"/>
      <c r="G22" s="122">
        <v>721164033.37</v>
      </c>
      <c r="H22" s="73">
        <v>0.22382706552384835</v>
      </c>
    </row>
    <row r="23" spans="1:8" ht="18.649999999999999" customHeight="1">
      <c r="A23" s="24" t="s">
        <v>23</v>
      </c>
      <c r="B23" s="18"/>
      <c r="C23" s="18"/>
      <c r="D23" s="18"/>
      <c r="E23" s="19"/>
      <c r="F23" s="118"/>
      <c r="G23" s="121">
        <v>3106140586.3800001</v>
      </c>
      <c r="H23" s="88">
        <v>-3.7639089291213956E-2</v>
      </c>
    </row>
    <row r="24" spans="1:8" ht="18.649999999999999" customHeight="1">
      <c r="A24" s="34"/>
      <c r="B24" s="52" t="s">
        <v>22</v>
      </c>
      <c r="C24" s="52"/>
      <c r="D24" s="52"/>
      <c r="E24" s="58"/>
      <c r="F24" s="120"/>
      <c r="G24" s="122">
        <v>2550384075.6199999</v>
      </c>
      <c r="H24" s="73">
        <v>-1.2337223635094929E-3</v>
      </c>
    </row>
    <row r="25" spans="1:8" ht="18.649999999999999" customHeight="1">
      <c r="A25" s="35"/>
      <c r="B25" s="123" t="s">
        <v>25</v>
      </c>
      <c r="C25" s="123"/>
      <c r="D25" s="123"/>
      <c r="E25" s="99"/>
      <c r="F25" s="124"/>
      <c r="G25" s="125">
        <v>555756510.75999999</v>
      </c>
      <c r="H25" s="102">
        <v>-0.17554680812875145</v>
      </c>
    </row>
  </sheetData>
  <mergeCells count="1"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027F-E92C-4C10-A896-B3D00E5425D6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3.54296875" bestFit="1" customWidth="1"/>
    <col min="7" max="7" width="13.81640625" bestFit="1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'2020'!H2</f>
        <v>44502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'2020'!H3</f>
        <v>2020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'2020'!G6</f>
        <v>32308724334.570004</v>
      </c>
      <c r="H6" s="67">
        <f>'2020'!H6</f>
        <v>2.2364808646150536E-2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'2020'!G7</f>
        <v>9265761758.3899994</v>
      </c>
      <c r="H7" s="73">
        <f>'2020'!H7</f>
        <v>3.1065901609692581E-3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'2020'!F8</f>
        <v>5673964289.0499973</v>
      </c>
      <c r="G8" s="114"/>
      <c r="H8" s="73">
        <f>'2020'!H8</f>
        <v>-1.8031607269057837E-3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'2020'!F9</f>
        <v>3081044707.130002</v>
      </c>
      <c r="G9" s="115"/>
      <c r="H9" s="73">
        <f>'2020'!H9</f>
        <v>1.0464529632865816E-2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'2020'!F10</f>
        <v>510752762.2099998</v>
      </c>
      <c r="G10" s="115"/>
      <c r="H10" s="73">
        <f>'2020'!H10</f>
        <v>1.3971278869830295E-2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'2020'!G11</f>
        <v>20122915422.040005</v>
      </c>
      <c r="H11" s="73">
        <f>'2020'!H11</f>
        <v>2.5515246795330127E-2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'2020'!G12</f>
        <v>2006586939.5499992</v>
      </c>
      <c r="H12" s="73">
        <f>'2020'!H12</f>
        <v>9.5512340066219004E-2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'2020'!G13</f>
        <v>913460214.58999956</v>
      </c>
      <c r="H13" s="73">
        <f>'2020'!H13</f>
        <v>2.7056824480551356E-3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'2020'!F14</f>
        <v>897406626.47999954</v>
      </c>
      <c r="G14" s="111"/>
      <c r="H14" s="73">
        <f>'2020'!H14</f>
        <v>2.5693097954677668E-3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'2020'!F15</f>
        <v>16053588.109999998</v>
      </c>
      <c r="G15" s="114"/>
      <c r="H15" s="117">
        <f>'2020'!H15</f>
        <v>1.0388462792219944E-2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'2020'!G16</f>
        <v>5438377112.7099991</v>
      </c>
      <c r="H16" s="88">
        <f>'2020'!H16</f>
        <v>-6.1228895746547884E-2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'2020'!G17</f>
        <v>3136849674.9132242</v>
      </c>
      <c r="H17" s="73">
        <f>'2020'!H17</f>
        <v>-0.20976575009881904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'2020'!G18</f>
        <v>2301527437.7967749</v>
      </c>
      <c r="H18" s="73">
        <f>'2020'!H18</f>
        <v>0.26210517619821982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'2020'!G19</f>
        <v>29561227.52</v>
      </c>
      <c r="H19" s="73">
        <f>'2020'!H19</f>
        <v>4.7699158307386691E-2</v>
      </c>
    </row>
    <row r="20" spans="1:8" ht="18.649999999999999" customHeight="1">
      <c r="A20" s="24" t="s">
        <v>46</v>
      </c>
      <c r="B20" s="18"/>
      <c r="C20" s="18"/>
      <c r="D20" s="18"/>
      <c r="E20" s="6"/>
      <c r="F20" s="118"/>
      <c r="G20" s="121">
        <f>'2020'!G20</f>
        <v>1963684087.4000001</v>
      </c>
      <c r="H20" s="88">
        <f>'2020'!H20</f>
        <v>4.5434660476131761E-2</v>
      </c>
    </row>
    <row r="21" spans="1:8" ht="18.649999999999999" customHeight="1">
      <c r="A21" s="34"/>
      <c r="B21" s="52" t="s">
        <v>44</v>
      </c>
      <c r="C21" s="52"/>
      <c r="D21" s="51"/>
      <c r="E21" s="58"/>
      <c r="F21" s="120"/>
      <c r="G21" s="122">
        <f>'2020'!G21</f>
        <v>1242520054.03</v>
      </c>
      <c r="H21" s="73">
        <f>'2020'!H21</f>
        <v>-3.6113272846031941E-2</v>
      </c>
    </row>
    <row r="22" spans="1:8" ht="18.649999999999999" customHeight="1">
      <c r="A22" s="34"/>
      <c r="B22" s="52" t="s">
        <v>47</v>
      </c>
      <c r="C22" s="52"/>
      <c r="D22" s="51"/>
      <c r="E22" s="58"/>
      <c r="F22" s="120"/>
      <c r="G22" s="122">
        <f>'2020'!G22</f>
        <v>721164033.37</v>
      </c>
      <c r="H22" s="73">
        <f>'2020'!H22</f>
        <v>0.22382706552384835</v>
      </c>
    </row>
    <row r="23" spans="1:8" ht="18.649999999999999" customHeight="1">
      <c r="A23" s="24" t="s">
        <v>45</v>
      </c>
      <c r="B23" s="18"/>
      <c r="C23" s="18"/>
      <c r="D23" s="18"/>
      <c r="E23" s="19"/>
      <c r="F23" s="118"/>
      <c r="G23" s="121">
        <f>'2020'!G23</f>
        <v>3106140586.3800001</v>
      </c>
      <c r="H23" s="88">
        <f>'2020'!H23</f>
        <v>-3.7639089291213956E-2</v>
      </c>
    </row>
    <row r="24" spans="1:8" ht="18.649999999999999" customHeight="1">
      <c r="A24" s="34"/>
      <c r="B24" s="52" t="s">
        <v>44</v>
      </c>
      <c r="C24" s="52"/>
      <c r="D24" s="52"/>
      <c r="E24" s="58"/>
      <c r="F24" s="120"/>
      <c r="G24" s="122">
        <f>'2020'!G24</f>
        <v>2550384075.6199999</v>
      </c>
      <c r="H24" s="73">
        <f>'2020'!H24</f>
        <v>-1.2337223635094929E-3</v>
      </c>
    </row>
    <row r="25" spans="1:8" ht="18.649999999999999" customHeight="1">
      <c r="A25" s="35"/>
      <c r="B25" s="123" t="s">
        <v>47</v>
      </c>
      <c r="C25" s="123"/>
      <c r="D25" s="123"/>
      <c r="E25" s="99"/>
      <c r="F25" s="124"/>
      <c r="G25" s="125">
        <f>'2020'!G25</f>
        <v>555756510.75999999</v>
      </c>
      <c r="H25" s="102">
        <f>'2020'!H25</f>
        <v>-0.17554680812875145</v>
      </c>
    </row>
  </sheetData>
  <mergeCells count="1">
    <mergeCell ref="F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workbookViewId="0">
      <selection activeCell="H2" sqref="H2"/>
    </sheetView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3.54296875" bestFit="1" customWidth="1"/>
    <col min="7" max="7" width="13.81640625" bestFit="1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44137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2019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31601952709.38002</v>
      </c>
      <c r="H6" s="67">
        <v>2.7388247920839603E-2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9237065980.0999966</v>
      </c>
      <c r="H7" s="73">
        <v>8.6758843602521285E-3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5684213840.2099981</v>
      </c>
      <c r="G8" s="114"/>
      <c r="H8" s="73">
        <v>2.3033282719141956E-2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3049136923.4399986</v>
      </c>
      <c r="G9" s="115"/>
      <c r="H9" s="73">
        <v>-1.9434666201362694E-2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503715216.44999993</v>
      </c>
      <c r="G10" s="115"/>
      <c r="H10" s="73">
        <v>2.8491722408766851E-2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19622248898.710026</v>
      </c>
      <c r="H11" s="73">
        <v>3.4255592466783114E-2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1831642480.1100001</v>
      </c>
      <c r="H12" s="73">
        <v>5.7741570859862312E-2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910995350.46000016</v>
      </c>
      <c r="H13" s="73">
        <v>1.4591170297669986E-2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895106819.76000011</v>
      </c>
      <c r="G14" s="111"/>
      <c r="H14" s="73">
        <v>1.4466238018472133E-2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15888530.700000003</v>
      </c>
      <c r="G15" s="114"/>
      <c r="H15" s="117">
        <v>2.167948295732236E-2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5793081069.5700006</v>
      </c>
      <c r="H16" s="88">
        <v>-1.5362970765151585E-2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3969518753.8448105</v>
      </c>
      <c r="H17" s="73">
        <v>-1.4934184349561175E-2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1823562315.7251902</v>
      </c>
      <c r="H18" s="73">
        <v>-1.629506081325538E-2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28215377.75000003</v>
      </c>
      <c r="H19" s="73">
        <v>2.4400868602320491E-2</v>
      </c>
    </row>
    <row r="20" spans="1:8" ht="18.649999999999999" customHeight="1">
      <c r="A20" s="24" t="s">
        <v>24</v>
      </c>
      <c r="B20" s="18"/>
      <c r="C20" s="18"/>
      <c r="D20" s="18"/>
      <c r="E20" s="6"/>
      <c r="F20" s="118"/>
      <c r="G20" s="121">
        <v>1878342245.23</v>
      </c>
      <c r="H20" s="88">
        <v>4.1706078671681635E-2</v>
      </c>
    </row>
    <row r="21" spans="1:8" ht="18.649999999999999" customHeight="1">
      <c r="A21" s="34"/>
      <c r="B21" s="52" t="s">
        <v>22</v>
      </c>
      <c r="C21" s="52"/>
      <c r="D21" s="51"/>
      <c r="E21" s="58"/>
      <c r="F21" s="120"/>
      <c r="G21" s="122">
        <v>1289072687.72</v>
      </c>
      <c r="H21" s="73">
        <v>0.10766223233322614</v>
      </c>
    </row>
    <row r="22" spans="1:8" ht="18.649999999999999" customHeight="1">
      <c r="A22" s="34"/>
      <c r="B22" s="52" t="s">
        <v>25</v>
      </c>
      <c r="C22" s="52"/>
      <c r="D22" s="51"/>
      <c r="E22" s="58"/>
      <c r="F22" s="120"/>
      <c r="G22" s="122">
        <v>589269557.51000011</v>
      </c>
      <c r="H22" s="73">
        <v>-7.83483485952714E-2</v>
      </c>
    </row>
    <row r="23" spans="1:8" ht="18.649999999999999" customHeight="1">
      <c r="A23" s="24" t="s">
        <v>23</v>
      </c>
      <c r="B23" s="18"/>
      <c r="C23" s="18"/>
      <c r="D23" s="18"/>
      <c r="E23" s="19"/>
      <c r="F23" s="118"/>
      <c r="G23" s="121">
        <v>3227625469.6300001</v>
      </c>
      <c r="H23" s="88">
        <v>-0.11164065048139371</v>
      </c>
    </row>
    <row r="24" spans="1:8" ht="18.649999999999999" customHeight="1">
      <c r="A24" s="34"/>
      <c r="B24" s="52" t="s">
        <v>22</v>
      </c>
      <c r="C24" s="52"/>
      <c r="D24" s="52"/>
      <c r="E24" s="58"/>
      <c r="F24" s="120"/>
      <c r="G24" s="122">
        <v>2553534428.1500001</v>
      </c>
      <c r="H24" s="73">
        <v>-0.13818057879404577</v>
      </c>
    </row>
    <row r="25" spans="1:8" ht="18.649999999999999" customHeight="1">
      <c r="A25" s="35"/>
      <c r="B25" s="123" t="s">
        <v>25</v>
      </c>
      <c r="C25" s="123"/>
      <c r="D25" s="123"/>
      <c r="E25" s="99"/>
      <c r="F25" s="124"/>
      <c r="G25" s="125">
        <v>674091041.47999978</v>
      </c>
      <c r="H25" s="102">
        <v>5.6775479801709494E-3</v>
      </c>
    </row>
  </sheetData>
  <mergeCells count="1">
    <mergeCell ref="F5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workbookViewId="0">
      <selection activeCell="H2" sqref="H2"/>
    </sheetView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3.54296875" bestFit="1" customWidth="1"/>
    <col min="7" max="7" width="13.81640625" bestFit="1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'2019 fi'!H2</f>
        <v>44137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'2019 fi'!H3</f>
        <v>2019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'2019 fi'!G6</f>
        <v>31601952709.38002</v>
      </c>
      <c r="H6" s="67">
        <f>'2019 fi'!H6</f>
        <v>2.7388247920839603E-2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'2019 fi'!G7</f>
        <v>9237065980.0999966</v>
      </c>
      <c r="H7" s="73">
        <f>'2019 fi'!H7</f>
        <v>8.6758843602521285E-3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'2019 fi'!F8</f>
        <v>5684213840.2099981</v>
      </c>
      <c r="G8" s="114"/>
      <c r="H8" s="73">
        <f>'2019 fi'!H8</f>
        <v>2.3033282719141956E-2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'2019 fi'!F9</f>
        <v>3049136923.4399986</v>
      </c>
      <c r="G9" s="115"/>
      <c r="H9" s="73">
        <f>'2019 fi'!H9</f>
        <v>-1.9434666201362694E-2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'2019 fi'!F10</f>
        <v>503715216.44999993</v>
      </c>
      <c r="G10" s="115"/>
      <c r="H10" s="73">
        <f>'2019 fi'!H10</f>
        <v>2.8491722408766851E-2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'2019 fi'!G11</f>
        <v>19622248898.710026</v>
      </c>
      <c r="H11" s="73">
        <f>'2019 fi'!H11</f>
        <v>3.4255592466783114E-2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'2019 fi'!G12</f>
        <v>1831642480.1100001</v>
      </c>
      <c r="H12" s="73">
        <f>'2019 fi'!H12</f>
        <v>5.7741570859862312E-2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'2019 fi'!G13</f>
        <v>910995350.46000016</v>
      </c>
      <c r="H13" s="73">
        <f>'2019 fi'!H13</f>
        <v>1.4591170297669986E-2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'2019 fi'!F14</f>
        <v>895106819.76000011</v>
      </c>
      <c r="G14" s="111"/>
      <c r="H14" s="73">
        <f>'2019 fi'!H14</f>
        <v>1.4466238018472133E-2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'2019 fi'!F15</f>
        <v>15888530.700000003</v>
      </c>
      <c r="G15" s="114"/>
      <c r="H15" s="117">
        <f>'2019 fi'!H15</f>
        <v>2.167948295732236E-2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'2019 fi'!G16</f>
        <v>5793081069.5700006</v>
      </c>
      <c r="H16" s="88">
        <f>'2019 fi'!H16</f>
        <v>-1.5362970765151585E-2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'2019 fi'!G17</f>
        <v>3969518753.8448105</v>
      </c>
      <c r="H17" s="73">
        <f>'2019 fi'!H17</f>
        <v>-1.4934184349561175E-2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'2019 fi'!G18</f>
        <v>1823562315.7251902</v>
      </c>
      <c r="H18" s="73">
        <f>'2019 fi'!H18</f>
        <v>-1.629506081325538E-2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'2019 fi'!G19</f>
        <v>28215377.75000003</v>
      </c>
      <c r="H19" s="73">
        <f>'2019 fi'!H19</f>
        <v>2.4400868602320491E-2</v>
      </c>
    </row>
    <row r="20" spans="1:8" ht="18.649999999999999" customHeight="1">
      <c r="A20" s="24" t="s">
        <v>46</v>
      </c>
      <c r="B20" s="18"/>
      <c r="C20" s="18"/>
      <c r="D20" s="18"/>
      <c r="E20" s="6"/>
      <c r="F20" s="118"/>
      <c r="G20" s="121">
        <f>'2019 fi'!G20</f>
        <v>1878342245.23</v>
      </c>
      <c r="H20" s="88">
        <f>'2019 fi'!H20</f>
        <v>4.1706078671681635E-2</v>
      </c>
    </row>
    <row r="21" spans="1:8" ht="18.649999999999999" customHeight="1">
      <c r="A21" s="34"/>
      <c r="B21" s="52" t="s">
        <v>44</v>
      </c>
      <c r="C21" s="52"/>
      <c r="D21" s="51"/>
      <c r="E21" s="58"/>
      <c r="F21" s="120"/>
      <c r="G21" s="122">
        <f>'2019 fi'!G21</f>
        <v>1289072687.72</v>
      </c>
      <c r="H21" s="73">
        <f>'2019 fi'!H21</f>
        <v>0.10766223233322614</v>
      </c>
    </row>
    <row r="22" spans="1:8" ht="18.649999999999999" customHeight="1">
      <c r="A22" s="34"/>
      <c r="B22" s="52" t="s">
        <v>47</v>
      </c>
      <c r="C22" s="52"/>
      <c r="D22" s="51"/>
      <c r="E22" s="58"/>
      <c r="F22" s="120"/>
      <c r="G22" s="122">
        <f>'2019 fi'!G22</f>
        <v>589269557.51000011</v>
      </c>
      <c r="H22" s="73">
        <f>'2019 fi'!H22</f>
        <v>-7.83483485952714E-2</v>
      </c>
    </row>
    <row r="23" spans="1:8" ht="18.649999999999999" customHeight="1">
      <c r="A23" s="24" t="s">
        <v>45</v>
      </c>
      <c r="B23" s="18"/>
      <c r="C23" s="18"/>
      <c r="D23" s="18"/>
      <c r="E23" s="19"/>
      <c r="F23" s="118"/>
      <c r="G23" s="121">
        <f>'2019 fi'!G23</f>
        <v>3227625469.6300001</v>
      </c>
      <c r="H23" s="88">
        <f>'2019 fi'!H23</f>
        <v>-0.11164065048139371</v>
      </c>
    </row>
    <row r="24" spans="1:8" ht="18.649999999999999" customHeight="1">
      <c r="A24" s="34"/>
      <c r="B24" s="52" t="s">
        <v>44</v>
      </c>
      <c r="C24" s="52"/>
      <c r="D24" s="52"/>
      <c r="E24" s="58"/>
      <c r="F24" s="120"/>
      <c r="G24" s="122">
        <f>'2019 fi'!G24</f>
        <v>2553534428.1500001</v>
      </c>
      <c r="H24" s="73">
        <f>'2019 fi'!H24</f>
        <v>-0.13818057879404577</v>
      </c>
    </row>
    <row r="25" spans="1:8" ht="18.649999999999999" customHeight="1">
      <c r="A25" s="35"/>
      <c r="B25" s="123" t="s">
        <v>47</v>
      </c>
      <c r="C25" s="123"/>
      <c r="D25" s="123"/>
      <c r="E25" s="99"/>
      <c r="F25" s="124"/>
      <c r="G25" s="125">
        <f>'2019 fi'!G25</f>
        <v>674091041.47999978</v>
      </c>
      <c r="H25" s="102">
        <f>'2019 fi'!H25</f>
        <v>5.6775479801709494E-3</v>
      </c>
    </row>
  </sheetData>
  <mergeCells count="1">
    <mergeCell ref="F5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  <col min="15" max="16" width="13.81640625" bestFit="1" customWidth="1"/>
    <col min="18" max="18" width="13.453125" bestFit="1" customWidth="1"/>
    <col min="19" max="19" width="11.1796875" bestFit="1" customWidth="1"/>
  </cols>
  <sheetData>
    <row r="1" spans="1:19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19" ht="17.149999999999999" customHeight="1">
      <c r="A2" s="2" t="s">
        <v>48</v>
      </c>
      <c r="B2" s="51"/>
      <c r="D2" s="57"/>
      <c r="E2" s="58"/>
      <c r="F2" s="58"/>
      <c r="G2" s="12"/>
      <c r="H2" s="41">
        <v>43772</v>
      </c>
    </row>
    <row r="3" spans="1:19" ht="17.149999999999999" customHeight="1">
      <c r="A3" s="59"/>
      <c r="B3" s="51"/>
      <c r="C3" s="51"/>
      <c r="D3" s="51"/>
      <c r="E3" s="58"/>
      <c r="G3" s="13" t="s">
        <v>3</v>
      </c>
      <c r="H3" s="14">
        <v>2018</v>
      </c>
    </row>
    <row r="4" spans="1:19" ht="17.149999999999999" customHeight="1">
      <c r="A4" s="15"/>
      <c r="B4" s="51"/>
      <c r="C4" s="51"/>
      <c r="D4" s="51"/>
      <c r="E4" s="58"/>
    </row>
    <row r="5" spans="1:1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19" ht="19" customHeight="1">
      <c r="A6" s="62" t="s">
        <v>6</v>
      </c>
      <c r="B6" s="63"/>
      <c r="C6" s="63"/>
      <c r="D6" s="63"/>
      <c r="E6" s="64"/>
      <c r="F6" s="65"/>
      <c r="G6" s="66">
        <v>30759503793.559994</v>
      </c>
      <c r="H6" s="67">
        <v>2.275651032397108E-2</v>
      </c>
      <c r="I6" s="51"/>
    </row>
    <row r="7" spans="1:19" ht="19" customHeight="1">
      <c r="A7" s="68"/>
      <c r="B7" s="51" t="s">
        <v>7</v>
      </c>
      <c r="C7" s="69"/>
      <c r="D7" s="69"/>
      <c r="E7" s="70"/>
      <c r="F7" s="71"/>
      <c r="G7" s="72">
        <v>9157615566.430006</v>
      </c>
      <c r="H7" s="73">
        <v>2.0681379344193784E-2</v>
      </c>
      <c r="I7" s="51"/>
    </row>
    <row r="8" spans="1:19" ht="19" customHeight="1">
      <c r="A8" s="74"/>
      <c r="B8" s="22" t="s">
        <v>8</v>
      </c>
      <c r="C8" s="69" t="s">
        <v>9</v>
      </c>
      <c r="D8" s="69"/>
      <c r="E8" s="75"/>
      <c r="F8" s="76">
        <v>5556235497.1500092</v>
      </c>
      <c r="G8" s="28"/>
      <c r="H8" s="73">
        <v>3.4915710435565739E-3</v>
      </c>
      <c r="I8" s="51"/>
    </row>
    <row r="9" spans="1:19" ht="19" customHeight="1">
      <c r="A9" s="74"/>
      <c r="B9" s="20" t="s">
        <v>8</v>
      </c>
      <c r="C9" s="69" t="s">
        <v>10</v>
      </c>
      <c r="D9" s="69"/>
      <c r="E9" s="75"/>
      <c r="F9" s="76">
        <v>3109570385.9199963</v>
      </c>
      <c r="G9" s="77"/>
      <c r="H9" s="73">
        <v>5.5739008721728656E-2</v>
      </c>
      <c r="I9" s="51"/>
      <c r="O9" s="51"/>
      <c r="P9" s="4"/>
    </row>
    <row r="10" spans="1:19" ht="19" customHeight="1">
      <c r="A10" s="74"/>
      <c r="B10" s="20" t="s">
        <v>8</v>
      </c>
      <c r="C10" s="69" t="s">
        <v>11</v>
      </c>
      <c r="D10" s="69"/>
      <c r="E10" s="75"/>
      <c r="F10" s="76">
        <v>491809683.36000001</v>
      </c>
      <c r="G10" s="77"/>
      <c r="H10" s="73">
        <v>4.1828632874860716E-3</v>
      </c>
      <c r="I10" s="51"/>
      <c r="O10" s="51"/>
      <c r="P10" s="4"/>
      <c r="R10" s="4"/>
    </row>
    <row r="11" spans="1:19" ht="19" customHeight="1">
      <c r="A11" s="68"/>
      <c r="B11" s="69" t="s">
        <v>12</v>
      </c>
      <c r="C11" s="69"/>
      <c r="D11" s="69"/>
      <c r="E11" s="70"/>
      <c r="F11" s="65"/>
      <c r="G11" s="72">
        <v>18972340146.509991</v>
      </c>
      <c r="H11" s="73">
        <v>2.3747798295474798E-2</v>
      </c>
      <c r="I11" s="51"/>
      <c r="O11" s="51"/>
      <c r="P11" s="4"/>
      <c r="R11" s="4"/>
      <c r="S11" s="4"/>
    </row>
    <row r="12" spans="1:19" ht="19" customHeight="1">
      <c r="A12" s="68"/>
      <c r="B12" s="69" t="s">
        <v>13</v>
      </c>
      <c r="C12" s="69"/>
      <c r="D12" s="69"/>
      <c r="E12" s="70"/>
      <c r="F12" s="65"/>
      <c r="G12" s="72">
        <v>1731654054.7999983</v>
      </c>
      <c r="H12" s="73">
        <v>2.5131744435189507E-2</v>
      </c>
      <c r="I12" s="51"/>
      <c r="P12" s="4"/>
      <c r="R12" s="4"/>
      <c r="S12" s="4"/>
    </row>
    <row r="13" spans="1:19" ht="19" customHeight="1">
      <c r="A13" s="68"/>
      <c r="B13" s="69" t="s">
        <v>14</v>
      </c>
      <c r="C13" s="69"/>
      <c r="D13" s="69"/>
      <c r="E13" s="70"/>
      <c r="F13" s="65"/>
      <c r="G13" s="72">
        <v>897894025.82000005</v>
      </c>
      <c r="H13" s="73">
        <v>1.8486038653540149E-2</v>
      </c>
      <c r="I13" s="51"/>
      <c r="S13" s="4"/>
    </row>
    <row r="14" spans="1:19" ht="19" customHeight="1">
      <c r="A14" s="68"/>
      <c r="B14" s="78" t="s">
        <v>8</v>
      </c>
      <c r="C14" s="69" t="s">
        <v>15</v>
      </c>
      <c r="D14" s="69"/>
      <c r="E14" s="70"/>
      <c r="F14" s="71">
        <v>881408792.93850875</v>
      </c>
      <c r="G14" s="72"/>
      <c r="H14" s="73">
        <v>1.8614341695238013E-2</v>
      </c>
      <c r="I14" s="51"/>
      <c r="S14" s="4"/>
    </row>
    <row r="15" spans="1:19" ht="19" customHeight="1">
      <c r="A15" s="68"/>
      <c r="B15" s="78" t="s">
        <v>16</v>
      </c>
      <c r="C15" s="51" t="s">
        <v>17</v>
      </c>
      <c r="D15" s="51"/>
      <c r="E15" s="79"/>
      <c r="F15" s="71">
        <v>15551384.720000001</v>
      </c>
      <c r="G15" s="80"/>
      <c r="H15" s="81">
        <v>8.6714940637562243E-3</v>
      </c>
      <c r="I15" s="51"/>
      <c r="P15" s="4"/>
    </row>
    <row r="16" spans="1:19" ht="19" customHeight="1">
      <c r="A16" s="68"/>
      <c r="B16" s="78" t="s">
        <v>16</v>
      </c>
      <c r="C16" s="51" t="s">
        <v>50</v>
      </c>
      <c r="D16" s="51"/>
      <c r="E16" s="79"/>
      <c r="F16" s="71">
        <v>719337.57438834698</v>
      </c>
      <c r="G16" s="80"/>
      <c r="H16" s="81">
        <v>9.6761303885699812E-2</v>
      </c>
      <c r="I16" s="51"/>
      <c r="P16" s="4"/>
    </row>
    <row r="17" spans="1:16" ht="19" customHeight="1">
      <c r="A17" s="82"/>
      <c r="B17" s="83" t="s">
        <v>16</v>
      </c>
      <c r="C17" s="84" t="s">
        <v>51</v>
      </c>
      <c r="D17" s="84"/>
      <c r="E17" s="85"/>
      <c r="F17" s="71">
        <v>214510.58710294904</v>
      </c>
      <c r="G17" s="80"/>
      <c r="H17" s="81">
        <v>-3.1374174228766871E-2</v>
      </c>
      <c r="I17" s="51"/>
      <c r="P17" s="103"/>
    </row>
    <row r="18" spans="1:16" ht="19" customHeight="1">
      <c r="A18" s="23" t="s">
        <v>18</v>
      </c>
      <c r="B18" s="63"/>
      <c r="C18" s="63"/>
      <c r="D18" s="63"/>
      <c r="E18" s="86"/>
      <c r="F18" s="87"/>
      <c r="G18" s="30">
        <v>5883468626.0700006</v>
      </c>
      <c r="H18" s="88">
        <v>4.5268462963596212E-2</v>
      </c>
      <c r="I18" s="51"/>
    </row>
    <row r="19" spans="1:16" ht="19" customHeight="1">
      <c r="A19" s="34"/>
      <c r="B19" s="69" t="s">
        <v>19</v>
      </c>
      <c r="C19" s="69"/>
      <c r="D19" s="69"/>
      <c r="E19" s="89"/>
      <c r="F19" s="90"/>
      <c r="G19" s="91">
        <v>4029699021.9112797</v>
      </c>
      <c r="H19" s="73">
        <v>2.9927562795606821E-2</v>
      </c>
      <c r="I19" s="51"/>
    </row>
    <row r="20" spans="1:16" ht="19" customHeight="1">
      <c r="A20" s="34"/>
      <c r="B20" s="69" t="s">
        <v>20</v>
      </c>
      <c r="C20" s="69"/>
      <c r="D20" s="69"/>
      <c r="E20" s="89"/>
      <c r="F20" s="90"/>
      <c r="G20" s="91">
        <v>1853769604.158721</v>
      </c>
      <c r="H20" s="73">
        <v>8.0245538696156027E-2</v>
      </c>
      <c r="I20" s="51"/>
      <c r="P20" s="4"/>
    </row>
    <row r="21" spans="1:16" ht="19" customHeight="1">
      <c r="A21" s="34"/>
      <c r="B21" s="69" t="s">
        <v>52</v>
      </c>
      <c r="C21" s="69"/>
      <c r="D21" s="69"/>
      <c r="E21" s="89"/>
      <c r="F21" s="90"/>
      <c r="G21" s="92">
        <v>0</v>
      </c>
      <c r="H21" s="93"/>
      <c r="I21" s="51"/>
    </row>
    <row r="22" spans="1:16" ht="19" customHeight="1">
      <c r="A22" s="34"/>
      <c r="B22" s="69" t="s">
        <v>53</v>
      </c>
      <c r="C22" s="69"/>
      <c r="D22" s="69"/>
      <c r="E22" s="89"/>
      <c r="F22" s="90"/>
      <c r="G22" s="92">
        <v>0</v>
      </c>
      <c r="H22" s="93"/>
      <c r="I22" s="51"/>
      <c r="P22" s="4"/>
    </row>
    <row r="23" spans="1:16" ht="19" customHeight="1">
      <c r="A23" s="53" t="s">
        <v>21</v>
      </c>
      <c r="B23" s="69"/>
      <c r="C23" s="69"/>
      <c r="D23" s="69"/>
      <c r="E23" s="89"/>
      <c r="F23" s="90"/>
      <c r="G23" s="55">
        <v>27543297.37000002</v>
      </c>
      <c r="H23" s="73">
        <v>5.2756438604325329E-2</v>
      </c>
      <c r="I23" s="51"/>
    </row>
    <row r="24" spans="1:16" ht="19" customHeight="1">
      <c r="A24" s="94" t="s">
        <v>24</v>
      </c>
      <c r="B24" s="95"/>
      <c r="C24" s="95"/>
      <c r="D24" s="95"/>
      <c r="E24" s="6"/>
      <c r="F24" s="87"/>
      <c r="G24" s="96">
        <v>1803140332.6599998</v>
      </c>
      <c r="H24" s="88">
        <v>7.8999929270124447E-2</v>
      </c>
      <c r="I24" s="51"/>
    </row>
    <row r="25" spans="1:16" ht="19" customHeight="1">
      <c r="A25" s="34"/>
      <c r="B25" s="69" t="s">
        <v>22</v>
      </c>
      <c r="C25" s="69"/>
      <c r="D25" s="51"/>
      <c r="E25" s="58"/>
      <c r="F25" s="90"/>
      <c r="G25" s="72">
        <v>1163777774.5699999</v>
      </c>
      <c r="H25" s="73">
        <v>4.6172402747639563E-3</v>
      </c>
      <c r="I25" s="51"/>
    </row>
    <row r="26" spans="1:16" ht="19" customHeight="1">
      <c r="A26" s="34"/>
      <c r="B26" s="69" t="s">
        <v>25</v>
      </c>
      <c r="C26" s="69"/>
      <c r="D26" s="51"/>
      <c r="E26" s="58"/>
      <c r="F26" s="90"/>
      <c r="G26" s="72">
        <v>639362558.08999991</v>
      </c>
      <c r="H26" s="73">
        <v>0.24706756488811976</v>
      </c>
      <c r="I26" s="51"/>
    </row>
    <row r="27" spans="1:16" ht="19" customHeight="1">
      <c r="A27" s="94" t="s">
        <v>23</v>
      </c>
      <c r="B27" s="95"/>
      <c r="C27" s="95"/>
      <c r="D27" s="95"/>
      <c r="E27" s="97"/>
      <c r="F27" s="87"/>
      <c r="G27" s="96">
        <v>3633243091.75</v>
      </c>
      <c r="H27" s="88">
        <v>5.2142820167765169E-2</v>
      </c>
      <c r="I27" s="51"/>
    </row>
    <row r="28" spans="1:16" ht="19" customHeight="1">
      <c r="A28" s="34"/>
      <c r="B28" s="69" t="s">
        <v>22</v>
      </c>
      <c r="C28" s="69"/>
      <c r="D28" s="69"/>
      <c r="E28" s="58"/>
      <c r="F28" s="90"/>
      <c r="G28" s="72">
        <v>2962957628.1500001</v>
      </c>
      <c r="H28" s="73">
        <v>8.0425151081819912E-3</v>
      </c>
      <c r="I28" s="51"/>
    </row>
    <row r="29" spans="1:16" ht="19" customHeight="1">
      <c r="A29" s="35"/>
      <c r="B29" s="98" t="s">
        <v>25</v>
      </c>
      <c r="C29" s="98"/>
      <c r="D29" s="98"/>
      <c r="E29" s="99"/>
      <c r="F29" s="100"/>
      <c r="G29" s="101">
        <v>670285463.59999967</v>
      </c>
      <c r="H29" s="102">
        <v>0.30439685914302772</v>
      </c>
      <c r="I29" s="51"/>
    </row>
    <row r="30" spans="1:16">
      <c r="A30" s="51"/>
      <c r="B30" s="51"/>
      <c r="C30" s="51"/>
      <c r="D30" s="51"/>
      <c r="E30" s="58"/>
      <c r="F30" s="58"/>
      <c r="G30" s="58"/>
      <c r="H30" s="51"/>
      <c r="I30" s="51"/>
    </row>
    <row r="31" spans="1:16">
      <c r="A31" s="51"/>
      <c r="B31" s="51"/>
      <c r="C31" s="51"/>
      <c r="D31" s="51"/>
      <c r="E31" s="58"/>
      <c r="F31" s="58"/>
      <c r="G31" s="58"/>
      <c r="H31" s="51"/>
      <c r="I31" s="51"/>
    </row>
    <row r="32" spans="1:16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>
        <f>'2018 fi'!H2</f>
        <v>43772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2018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66">
        <f>'2018 fi'!G6</f>
        <v>30759503793.559994</v>
      </c>
      <c r="H6" s="67">
        <f>'2018 fi'!H6</f>
        <v>2.275651032397108E-2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71"/>
      <c r="G7" s="72">
        <f>'2018 fi'!G7</f>
        <v>9157615566.430006</v>
      </c>
      <c r="H7" s="73">
        <f>'2018 fi'!H7</f>
        <v>2.0681379344193784E-2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76">
        <f>'2018 fi'!F8</f>
        <v>5556235497.1500092</v>
      </c>
      <c r="G8" s="28"/>
      <c r="H8" s="73">
        <f>'2018 fi'!H8</f>
        <v>3.4915710435565739E-3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76">
        <f>'2018 fi'!F9</f>
        <v>3109570385.9199963</v>
      </c>
      <c r="G9" s="77"/>
      <c r="H9" s="73">
        <f>'2018 fi'!H9</f>
        <v>5.5739008721728656E-2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76">
        <f>'2018 fi'!F10</f>
        <v>491809683.36000001</v>
      </c>
      <c r="G10" s="77"/>
      <c r="H10" s="73">
        <f>'2018 fi'!H10</f>
        <v>4.1828632874860716E-3</v>
      </c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72">
        <f>'2018 fi'!G11</f>
        <v>18972340146.509991</v>
      </c>
      <c r="H11" s="73">
        <f>'2018 fi'!H11</f>
        <v>2.3747798295474798E-2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72">
        <f>'2018 fi'!G12</f>
        <v>1731654054.7999983</v>
      </c>
      <c r="H12" s="73">
        <f>'2018 fi'!H12</f>
        <v>2.5131744435189507E-2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72">
        <f>'2018 fi'!G13</f>
        <v>897894025.82000005</v>
      </c>
      <c r="H13" s="73">
        <f>'2018 fi'!H13</f>
        <v>1.8486038653540149E-2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71">
        <f>'2018 fi'!F14</f>
        <v>881408792.93850875</v>
      </c>
      <c r="G14" s="72"/>
      <c r="H14" s="73">
        <f>'2018 fi'!H14</f>
        <v>1.8614341695238013E-2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71">
        <f>'2018 fi'!F15</f>
        <v>15551384.720000001</v>
      </c>
      <c r="G15" s="80"/>
      <c r="H15" s="81">
        <f>'2018 fi'!H15</f>
        <v>8.6714940637562243E-3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71">
        <f>'2018 fi'!F16</f>
        <v>719337.57438834698</v>
      </c>
      <c r="G16" s="80"/>
      <c r="H16" s="81">
        <f>'2018 fi'!H16</f>
        <v>9.6761303885699812E-2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71">
        <f>'2018 fi'!F17</f>
        <v>214510.58710294904</v>
      </c>
      <c r="G17" s="80"/>
      <c r="H17" s="81">
        <f>'2018 fi'!H17</f>
        <v>-3.1374174228766871E-2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f>'2018 fi'!G18</f>
        <v>5883468626.0700006</v>
      </c>
      <c r="H18" s="88">
        <f>'2018 fi'!H18</f>
        <v>4.5268462963596212E-2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f>'2018 fi'!G19</f>
        <v>4029699021.9112797</v>
      </c>
      <c r="H19" s="73">
        <f>'2018 fi'!H19</f>
        <v>2.9927562795606821E-2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f>'2018 fi'!G20</f>
        <v>1853769604.158721</v>
      </c>
      <c r="H20" s="73">
        <f>'2018 fi'!H20</f>
        <v>8.0245538696156027E-2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2"/>
      <c r="H21" s="93">
        <f>'2018 fi'!H21</f>
        <v>0</v>
      </c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2"/>
      <c r="H22" s="93">
        <f>'2018 fi'!H22</f>
        <v>0</v>
      </c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f>'2018 fi'!G23</f>
        <v>27543297.37000002</v>
      </c>
      <c r="H23" s="73">
        <f>'2018 fi'!H23</f>
        <v>5.2756438604325329E-2</v>
      </c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96">
        <f>'2018 fi'!G24</f>
        <v>1803140332.6599998</v>
      </c>
      <c r="H24" s="88">
        <f>'2018 fi'!H24</f>
        <v>7.8999929270124447E-2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72">
        <f>'2018 fi'!G25</f>
        <v>1163777774.5699999</v>
      </c>
      <c r="H25" s="73">
        <f>'2018 fi'!H25</f>
        <v>4.6172402747639563E-3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72">
        <f>'2018 fi'!G26</f>
        <v>639362558.08999991</v>
      </c>
      <c r="H26" s="73">
        <f>'2018 fi'!H26</f>
        <v>0.24706756488811976</v>
      </c>
      <c r="I26" s="51"/>
    </row>
    <row r="27" spans="1:9" ht="19" customHeight="1">
      <c r="A27" s="21" t="s">
        <v>45</v>
      </c>
      <c r="B27" s="38"/>
      <c r="C27" s="38"/>
      <c r="D27" s="38"/>
      <c r="E27" s="39"/>
      <c r="F27" s="87"/>
      <c r="G27" s="96">
        <f>'2018 fi'!G27</f>
        <v>3633243091.75</v>
      </c>
      <c r="H27" s="88">
        <f>'2018 fi'!H27</f>
        <v>5.2142820167765169E-2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72">
        <f>'2018 fi'!G28</f>
        <v>2962957628.1500001</v>
      </c>
      <c r="H28" s="73">
        <f>'2018 fi'!H28</f>
        <v>8.0425151081819912E-3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01">
        <f>'2018 fi'!G29</f>
        <v>670285463.59999967</v>
      </c>
      <c r="H29" s="102">
        <f>'2018 fi'!H29</f>
        <v>0.30439685914302772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67"/>
  <sheetViews>
    <sheetView showGridLines="0" workbookViewId="0">
      <selection activeCell="H1" sqref="H1:H3"/>
    </sheetView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58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2017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30075099481.710003</v>
      </c>
      <c r="H6" s="27">
        <v>-1.4302410835278685E-2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8972060970.0099945</v>
      </c>
      <c r="H7" s="132">
        <v>1.3883282724803967E-2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5536903006.9399967</v>
      </c>
      <c r="G8" s="28"/>
      <c r="H8" s="132">
        <v>-5.28469565689169E-2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2945396883.349998</v>
      </c>
      <c r="G9" s="29"/>
      <c r="H9" s="132">
        <v>0.16956378766664293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>
        <v>489761079.71999973</v>
      </c>
      <c r="G10" s="29"/>
      <c r="H10" s="133">
        <v>9.8269560367731778E-3</v>
      </c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18532240243.250008</v>
      </c>
      <c r="H11" s="132">
        <v>-1.3610060362082638E-2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1689201475.0299993</v>
      </c>
      <c r="H12" s="132">
        <v>-0.14054067732141201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881596793.42000091</v>
      </c>
      <c r="H13" s="132">
        <v>-3.0054377808555081E-2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865301770.12000084</v>
      </c>
      <c r="G14" s="131"/>
      <c r="H14" s="132">
        <v>-3.0126571965398845E-2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15417690.310000004</v>
      </c>
      <c r="G15" s="80"/>
      <c r="H15" s="81">
        <v>-2.9370765401292419E-2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655874.3200000003</v>
      </c>
      <c r="G16" s="80"/>
      <c r="H16" s="81">
        <v>3.7708667271374417E-2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221458.67</v>
      </c>
      <c r="G17" s="80"/>
      <c r="H17" s="81">
        <v>1.9297686512667563E-2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5628667499.8200006</v>
      </c>
      <c r="H18" s="31">
        <v>1.9589546246574496E-2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3912604310.7081985</v>
      </c>
      <c r="H19" s="132">
        <v>2.857343167413906E-2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1716063189.1118011</v>
      </c>
      <c r="H20" s="132">
        <v>-3.1825596614198925E-4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2">
        <v>0</v>
      </c>
      <c r="H21" s="133"/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2">
        <v>0</v>
      </c>
      <c r="H22" s="133"/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v>26163029.129999999</v>
      </c>
      <c r="H23" s="132">
        <v>0.13203146980464209</v>
      </c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1671121826.5599988</v>
      </c>
      <c r="H24" s="31">
        <v>0.12672986412344533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1158429029.3999987</v>
      </c>
      <c r="H25" s="132">
        <v>5.137115502887446E-2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512692797.16000003</v>
      </c>
      <c r="H26" s="132">
        <v>0.34447133711025701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3453184322.6100011</v>
      </c>
      <c r="H27" s="31">
        <v>0.12365335854159176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2939318117.7800012</v>
      </c>
      <c r="H28" s="132">
        <v>0.12462026675382243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513866204.82999998</v>
      </c>
      <c r="H29" s="135">
        <v>0.11815443515473301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67"/>
  <sheetViews>
    <sheetView showGridLines="0" workbookViewId="0">
      <selection activeCell="O15" sqref="O15"/>
    </sheetView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15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15" ht="17.149999999999999" customHeight="1">
      <c r="A2" s="2"/>
      <c r="B2" s="51"/>
      <c r="D2" s="57"/>
      <c r="E2" s="58"/>
      <c r="F2" s="58"/>
      <c r="G2" s="12"/>
      <c r="H2" s="41" t="s">
        <v>60</v>
      </c>
    </row>
    <row r="3" spans="1:15" ht="17.149999999999999" customHeight="1">
      <c r="A3" s="51"/>
      <c r="B3" s="51"/>
      <c r="C3" s="51"/>
      <c r="D3" s="51"/>
      <c r="E3" s="58"/>
      <c r="G3" s="13" t="s">
        <v>3</v>
      </c>
      <c r="H3" s="14">
        <v>2016</v>
      </c>
    </row>
    <row r="4" spans="1:15" ht="17.149999999999999" customHeight="1">
      <c r="A4" s="15"/>
      <c r="B4" s="51"/>
      <c r="C4" s="51"/>
      <c r="D4" s="51"/>
      <c r="E4" s="58"/>
    </row>
    <row r="5" spans="1:15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15" ht="19" customHeight="1">
      <c r="A6" s="23" t="s">
        <v>6</v>
      </c>
      <c r="B6" s="16"/>
      <c r="C6" s="16"/>
      <c r="D6" s="16"/>
      <c r="E6" s="37"/>
      <c r="F6" s="65"/>
      <c r="G6" s="26">
        <v>30511487308.389988</v>
      </c>
      <c r="H6" s="27">
        <v>1.4803350002545805E-4</v>
      </c>
      <c r="I6" s="51"/>
    </row>
    <row r="7" spans="1:15" ht="19" customHeight="1">
      <c r="A7" s="108"/>
      <c r="B7" s="51" t="s">
        <v>7</v>
      </c>
      <c r="C7" s="52"/>
      <c r="D7" s="52"/>
      <c r="E7" s="109"/>
      <c r="F7" s="130"/>
      <c r="G7" s="131">
        <v>8849204955.7199974</v>
      </c>
      <c r="H7" s="132">
        <v>-1.9438855899640603E-2</v>
      </c>
      <c r="I7" s="51"/>
    </row>
    <row r="8" spans="1:15" ht="19" customHeight="1">
      <c r="A8" s="21"/>
      <c r="B8" s="22" t="s">
        <v>8</v>
      </c>
      <c r="C8" s="52" t="s">
        <v>9</v>
      </c>
      <c r="D8" s="52"/>
      <c r="E8" s="112"/>
      <c r="F8" s="130">
        <v>5845837740.0999966</v>
      </c>
      <c r="G8" s="28"/>
      <c r="H8" s="132">
        <v>-4.7446578838735735E-3</v>
      </c>
      <c r="I8" s="51"/>
    </row>
    <row r="9" spans="1:15" ht="19" customHeight="1">
      <c r="A9" s="21"/>
      <c r="B9" s="20" t="s">
        <v>8</v>
      </c>
      <c r="C9" s="52" t="s">
        <v>10</v>
      </c>
      <c r="D9" s="52"/>
      <c r="E9" s="112"/>
      <c r="F9" s="130">
        <v>2518372160.9800005</v>
      </c>
      <c r="G9" s="29"/>
      <c r="H9" s="132">
        <v>-4.878414196072773E-2</v>
      </c>
      <c r="I9" s="51"/>
    </row>
    <row r="10" spans="1:15" ht="19" customHeight="1">
      <c r="A10" s="21"/>
      <c r="B10" s="20" t="s">
        <v>8</v>
      </c>
      <c r="C10" s="52" t="s">
        <v>11</v>
      </c>
      <c r="D10" s="52"/>
      <c r="E10" s="112"/>
      <c r="F10" s="130">
        <v>484995054.64000005</v>
      </c>
      <c r="G10" s="29"/>
      <c r="H10" s="133">
        <v>-3.6556329163594754E-2</v>
      </c>
      <c r="I10" s="51"/>
    </row>
    <row r="11" spans="1:15" ht="19" customHeight="1">
      <c r="A11" s="108"/>
      <c r="B11" s="52" t="s">
        <v>12</v>
      </c>
      <c r="C11" s="52"/>
      <c r="D11" s="52"/>
      <c r="E11" s="109"/>
      <c r="F11" s="65"/>
      <c r="G11" s="131">
        <v>18787945313.039989</v>
      </c>
      <c r="H11" s="132">
        <v>8.4214799043896681E-3</v>
      </c>
      <c r="I11" s="51"/>
    </row>
    <row r="12" spans="1:15" ht="19" customHeight="1">
      <c r="A12" s="108"/>
      <c r="B12" s="52" t="s">
        <v>13</v>
      </c>
      <c r="C12" s="52"/>
      <c r="D12" s="52"/>
      <c r="E12" s="109"/>
      <c r="F12" s="65"/>
      <c r="G12" s="131">
        <v>1965423412.6700025</v>
      </c>
      <c r="H12" s="132">
        <v>1.3732457219758564E-2</v>
      </c>
      <c r="I12" s="51"/>
    </row>
    <row r="13" spans="1:15" ht="19" customHeight="1">
      <c r="A13" s="108"/>
      <c r="B13" s="52" t="s">
        <v>14</v>
      </c>
      <c r="C13" s="52"/>
      <c r="D13" s="52"/>
      <c r="E13" s="109"/>
      <c r="F13" s="65"/>
      <c r="G13" s="131">
        <v>908913626.96000087</v>
      </c>
      <c r="H13" s="132">
        <v>-3.924226621684841E-3</v>
      </c>
      <c r="I13" s="51"/>
    </row>
    <row r="14" spans="1:15" ht="19" customHeight="1">
      <c r="A14" s="108"/>
      <c r="B14" s="116" t="s">
        <v>8</v>
      </c>
      <c r="C14" s="52" t="s">
        <v>15</v>
      </c>
      <c r="D14" s="52"/>
      <c r="E14" s="109"/>
      <c r="F14" s="130">
        <v>892180098.05000079</v>
      </c>
      <c r="G14" s="131"/>
      <c r="H14" s="132">
        <v>-4.6421924594852657E-3</v>
      </c>
      <c r="I14" s="51"/>
    </row>
    <row r="15" spans="1:15" ht="19" customHeight="1">
      <c r="A15" s="108"/>
      <c r="B15" s="116" t="s">
        <v>16</v>
      </c>
      <c r="C15" s="51" t="s">
        <v>17</v>
      </c>
      <c r="D15" s="51"/>
      <c r="E15" s="79"/>
      <c r="F15" s="65">
        <v>15884222.070000006</v>
      </c>
      <c r="G15" s="80"/>
      <c r="H15" s="81">
        <v>3.8354034629334302E-2</v>
      </c>
      <c r="I15" s="51"/>
      <c r="O15">
        <f>1853/1716</f>
        <v>1.0798368298368299</v>
      </c>
    </row>
    <row r="16" spans="1:15" ht="19" customHeight="1">
      <c r="A16" s="108"/>
      <c r="B16" s="116" t="s">
        <v>16</v>
      </c>
      <c r="C16" s="51" t="s">
        <v>50</v>
      </c>
      <c r="D16" s="51"/>
      <c r="E16" s="79"/>
      <c r="F16" s="65">
        <v>632040.90000000026</v>
      </c>
      <c r="G16" s="80"/>
      <c r="H16" s="81">
        <v>3.3082106081329995E-3</v>
      </c>
      <c r="I16" s="51"/>
    </row>
    <row r="17" spans="1:9" ht="19" customHeight="1">
      <c r="A17" s="127"/>
      <c r="B17" s="136" t="s">
        <v>16</v>
      </c>
      <c r="C17" s="84" t="s">
        <v>51</v>
      </c>
      <c r="D17" s="84"/>
      <c r="E17" s="85"/>
      <c r="F17" s="65">
        <v>217265.93999999997</v>
      </c>
      <c r="G17" s="80"/>
      <c r="H17" s="81">
        <v>-3.8297729942741242E-2</v>
      </c>
      <c r="I17" s="51"/>
    </row>
    <row r="18" spans="1:9" ht="19" customHeight="1">
      <c r="A18" s="23" t="s">
        <v>18</v>
      </c>
      <c r="B18" s="16"/>
      <c r="C18" s="16"/>
      <c r="D18" s="16"/>
      <c r="E18" s="17"/>
      <c r="F18" s="87"/>
      <c r="G18" s="30">
        <v>5520522959.9899998</v>
      </c>
      <c r="H18" s="31">
        <v>0.2392603797127657</v>
      </c>
      <c r="I18" s="51"/>
    </row>
    <row r="19" spans="1:9" ht="19" customHeight="1">
      <c r="A19" s="34"/>
      <c r="B19" s="52" t="s">
        <v>19</v>
      </c>
      <c r="C19" s="52"/>
      <c r="D19" s="52"/>
      <c r="E19" s="119"/>
      <c r="F19" s="90"/>
      <c r="G19" s="91">
        <v>3803913449.6599998</v>
      </c>
      <c r="H19" s="132">
        <v>0.42074328658345395</v>
      </c>
      <c r="I19" s="51"/>
    </row>
    <row r="20" spans="1:9" ht="19" customHeight="1">
      <c r="A20" s="34"/>
      <c r="B20" s="52" t="s">
        <v>20</v>
      </c>
      <c r="C20" s="52"/>
      <c r="D20" s="52"/>
      <c r="E20" s="119"/>
      <c r="F20" s="90"/>
      <c r="G20" s="91">
        <v>1716609510.3299997</v>
      </c>
      <c r="H20" s="132">
        <v>3.8588548843880251E-2</v>
      </c>
      <c r="I20" s="51"/>
    </row>
    <row r="21" spans="1:9" ht="19" customHeight="1">
      <c r="A21" s="34"/>
      <c r="B21" s="52" t="s">
        <v>52</v>
      </c>
      <c r="C21" s="52"/>
      <c r="D21" s="52"/>
      <c r="E21" s="119"/>
      <c r="F21" s="90"/>
      <c r="G21" s="92">
        <v>0</v>
      </c>
      <c r="H21" s="133"/>
      <c r="I21" s="51"/>
    </row>
    <row r="22" spans="1:9" ht="19" customHeight="1">
      <c r="A22" s="34"/>
      <c r="B22" s="52" t="s">
        <v>53</v>
      </c>
      <c r="C22" s="52"/>
      <c r="D22" s="52"/>
      <c r="E22" s="119"/>
      <c r="F22" s="90"/>
      <c r="G22" s="92">
        <v>0</v>
      </c>
      <c r="H22" s="133"/>
      <c r="I22" s="51"/>
    </row>
    <row r="23" spans="1:9" ht="19" customHeight="1">
      <c r="A23" s="53" t="s">
        <v>21</v>
      </c>
      <c r="B23" s="52"/>
      <c r="C23" s="52"/>
      <c r="D23" s="52"/>
      <c r="E23" s="119"/>
      <c r="F23" s="90"/>
      <c r="G23" s="55">
        <v>23111574.039999992</v>
      </c>
      <c r="H23" s="132">
        <f>G23/'2015 fi'!G23-1</f>
        <v>6.711022541833489E-2</v>
      </c>
      <c r="I23" s="51"/>
    </row>
    <row r="24" spans="1:9" ht="19" customHeight="1">
      <c r="A24" s="24" t="s">
        <v>24</v>
      </c>
      <c r="B24" s="18"/>
      <c r="C24" s="18"/>
      <c r="D24" s="18"/>
      <c r="E24" s="6"/>
      <c r="F24" s="87"/>
      <c r="G24" s="32">
        <v>1483161030.6700006</v>
      </c>
      <c r="H24" s="31">
        <v>-2.4108974036770051E-2</v>
      </c>
      <c r="I24" s="51"/>
    </row>
    <row r="25" spans="1:9" ht="19" customHeight="1">
      <c r="A25" s="34"/>
      <c r="B25" s="52" t="s">
        <v>22</v>
      </c>
      <c r="C25" s="52"/>
      <c r="D25" s="51"/>
      <c r="E25" s="58"/>
      <c r="F25" s="90"/>
      <c r="G25" s="131">
        <v>1101826908.4700007</v>
      </c>
      <c r="H25" s="132">
        <v>-5.2159067546846273E-2</v>
      </c>
      <c r="I25" s="51"/>
    </row>
    <row r="26" spans="1:9" ht="19" customHeight="1">
      <c r="A26" s="34"/>
      <c r="B26" s="52" t="s">
        <v>25</v>
      </c>
      <c r="C26" s="52"/>
      <c r="D26" s="51"/>
      <c r="E26" s="58"/>
      <c r="F26" s="90"/>
      <c r="G26" s="131">
        <v>381334122.19999993</v>
      </c>
      <c r="H26" s="132">
        <v>6.7139992817939378E-2</v>
      </c>
      <c r="I26" s="51"/>
    </row>
    <row r="27" spans="1:9" ht="19" customHeight="1">
      <c r="A27" s="24" t="s">
        <v>61</v>
      </c>
      <c r="B27" s="18"/>
      <c r="C27" s="18"/>
      <c r="D27" s="18"/>
      <c r="E27" s="19"/>
      <c r="F27" s="87"/>
      <c r="G27" s="32">
        <v>3073175812.0599985</v>
      </c>
      <c r="H27" s="31">
        <v>0.10003309758793229</v>
      </c>
      <c r="I27" s="51"/>
    </row>
    <row r="28" spans="1:9" ht="19" customHeight="1">
      <c r="A28" s="34"/>
      <c r="B28" s="52" t="s">
        <v>22</v>
      </c>
      <c r="C28" s="52"/>
      <c r="D28" s="52"/>
      <c r="E28" s="58"/>
      <c r="F28" s="90"/>
      <c r="G28" s="131">
        <v>2613609415.2599983</v>
      </c>
      <c r="H28" s="132">
        <v>0.10166119539905608</v>
      </c>
      <c r="I28" s="51"/>
    </row>
    <row r="29" spans="1:9" ht="19" customHeight="1">
      <c r="A29" s="35"/>
      <c r="B29" s="123" t="s">
        <v>25</v>
      </c>
      <c r="C29" s="123"/>
      <c r="D29" s="123"/>
      <c r="E29" s="99"/>
      <c r="F29" s="100"/>
      <c r="G29" s="134">
        <v>459566396.80000007</v>
      </c>
      <c r="H29" s="135">
        <v>9.0864651630588447E-2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67"/>
  <sheetViews>
    <sheetView showGridLines="0" topLeftCell="A7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60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2016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30511487308.389988</v>
      </c>
      <c r="H6" s="27">
        <v>1.4803350002545805E-4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8849204955.7199974</v>
      </c>
      <c r="H7" s="132">
        <v>-1.9438855899640603E-2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5845837740.0999966</v>
      </c>
      <c r="G8" s="28"/>
      <c r="H8" s="132">
        <v>-4.7446578838735735E-3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2518372160.9800005</v>
      </c>
      <c r="G9" s="29"/>
      <c r="H9" s="132">
        <v>-4.878414196072773E-2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>
        <v>484995054.64000005</v>
      </c>
      <c r="G10" s="29"/>
      <c r="H10" s="133">
        <v>-3.6556329163594754E-2</v>
      </c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18787945313.039989</v>
      </c>
      <c r="H11" s="132">
        <v>8.4214799043896681E-3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1965423412.6700025</v>
      </c>
      <c r="H12" s="132">
        <v>1.3732457219758564E-2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908913626.96000087</v>
      </c>
      <c r="H13" s="132">
        <v>-3.924226621684841E-3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892180098.05000079</v>
      </c>
      <c r="G14" s="131"/>
      <c r="H14" s="132">
        <v>-4.6421924594852657E-3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15884222.070000006</v>
      </c>
      <c r="G15" s="80"/>
      <c r="H15" s="81">
        <v>3.8354034629334302E-2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632040.90000000026</v>
      </c>
      <c r="G16" s="80"/>
      <c r="H16" s="81">
        <v>3.3082106081329995E-3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217265.93999999997</v>
      </c>
      <c r="G17" s="80"/>
      <c r="H17" s="81">
        <v>-3.8297729942741242E-2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5520522959.9899998</v>
      </c>
      <c r="H18" s="31">
        <v>0.2392603797127657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3803913449.6599998</v>
      </c>
      <c r="H19" s="132">
        <v>0.42074328658345395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1716609510.3299997</v>
      </c>
      <c r="H20" s="132">
        <v>3.8588548843880251E-2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2">
        <v>0</v>
      </c>
      <c r="H21" s="133"/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2">
        <v>0</v>
      </c>
      <c r="H22" s="133"/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v>23111574.039999992</v>
      </c>
      <c r="H23" s="56">
        <v>6.7110225418334918E-2</v>
      </c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1483161030.6700006</v>
      </c>
      <c r="H24" s="31">
        <v>-2.4108974036770051E-2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1101826908.4700007</v>
      </c>
      <c r="H25" s="132">
        <v>-5.2159067546846273E-2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381334122.19999993</v>
      </c>
      <c r="H26" s="132">
        <v>6.7139992817939378E-2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3073175812.0599985</v>
      </c>
      <c r="H27" s="31">
        <v>0.10003309758793229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2613609415.2599983</v>
      </c>
      <c r="H28" s="132">
        <v>0.10166119539905608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459566396.80000007</v>
      </c>
      <c r="H29" s="135">
        <v>9.0864651630588447E-2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440C-14DA-4C50-9B45-CF6C40CACE59}">
  <dimension ref="A1:H25"/>
  <sheetViews>
    <sheetView showGridLines="0" tabSelected="1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6.1796875" customWidth="1"/>
    <col min="7" max="7" width="17" customWidth="1"/>
    <col min="8" max="8" width="12.1796875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'2025 15.6.'!H2</f>
        <v>46188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'2025 15.6.'!H3</f>
        <v>2025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'2025 15.6.'!G6</f>
        <v>39789267028.069977</v>
      </c>
      <c r="H6" s="67">
        <f>'2025 15.6.'!H6</f>
        <v>4.4629981888938852E-2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'2025 15.6.'!G7</f>
        <v>25978296470.299973</v>
      </c>
      <c r="H7" s="73">
        <f>'2025 15.6.'!H7</f>
        <v>2.334671603775007E-2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'2025 15.6.'!F8</f>
        <v>21342208510.749977</v>
      </c>
      <c r="G8" s="114"/>
      <c r="H8" s="73">
        <f>'2025 15.6.'!H8</f>
        <v>4.6768208344496465E-3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'2025 15.6.'!F9</f>
        <v>4092219799.3399982</v>
      </c>
      <c r="G9" s="115"/>
      <c r="H9" s="73">
        <f>'2025 15.6.'!H9</f>
        <v>0.14472610474960201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'2025 15.6.'!F10</f>
        <v>543868160.20999944</v>
      </c>
      <c r="G10" s="115"/>
      <c r="H10" s="73">
        <f>'2025 15.6.'!H10</f>
        <v>-4.2350396212976649E-2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'2025 15.6.'!G11</f>
        <v>10246199756.529999</v>
      </c>
      <c r="H11" s="73">
        <f>'2025 15.6.'!H11</f>
        <v>6.7510713241687226E-2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'2025 15.6.'!G12</f>
        <v>2462665620.3000002</v>
      </c>
      <c r="H12" s="73">
        <f>'2025 15.6.'!H12</f>
        <v>0.2034198550511126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'2025 15.6.'!G13</f>
        <v>1102105180.9399991</v>
      </c>
      <c r="H13" s="73">
        <f>'2025 15.6.'!H13</f>
        <v>4.0597225293565353E-2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'2025 15.6.'!F14</f>
        <v>1082197169.009999</v>
      </c>
      <c r="G14" s="111"/>
      <c r="H14" s="73">
        <f>'2025 15.6.'!H14</f>
        <v>4.0678526241613833E-2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'2025 15.6.'!F15</f>
        <v>19908011.929999996</v>
      </c>
      <c r="G15" s="114"/>
      <c r="H15" s="117">
        <f>'2025 15.6.'!H15</f>
        <v>3.619674841946674E-2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'2025 15.6.'!G16</f>
        <v>7556960375.5100002</v>
      </c>
      <c r="H16" s="88">
        <f>'2025 15.6.'!H16</f>
        <v>8.4082394885861556E-2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'2025 15.6.'!G17</f>
        <v>5761224432.0608969</v>
      </c>
      <c r="H17" s="73">
        <f>'2025 15.6.'!H17</f>
        <v>8.4619582315663688E-2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'2025 15.6.'!G18</f>
        <v>1795735943.4491034</v>
      </c>
      <c r="H18" s="73">
        <f>'2025 15.6.'!H18</f>
        <v>8.2362533407832839E-2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'2025 15.6.'!G19</f>
        <v>25731072.990000002</v>
      </c>
      <c r="H19" s="73">
        <f>'2025 15.6.'!H19</f>
        <v>-0.1960930231125918</v>
      </c>
    </row>
    <row r="20" spans="1:8" ht="18.649999999999999" customHeight="1">
      <c r="A20" s="24" t="s">
        <v>44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45</v>
      </c>
      <c r="C21" s="52"/>
      <c r="D21" s="51"/>
      <c r="E21" s="58"/>
      <c r="F21" s="120"/>
      <c r="G21" s="122">
        <f>'2025 15.6.'!G21</f>
        <v>2680000000</v>
      </c>
      <c r="H21" s="73">
        <f>'2025 15.6.'!H21</f>
        <v>-9.9631245764869591E-2</v>
      </c>
    </row>
    <row r="22" spans="1:8" ht="18.649999999999999" customHeight="1">
      <c r="A22" s="34"/>
      <c r="B22" s="52" t="s">
        <v>46</v>
      </c>
      <c r="C22" s="52"/>
      <c r="D22" s="51"/>
      <c r="E22" s="58"/>
      <c r="F22" s="120"/>
      <c r="G22" s="122">
        <f>'2025 15.6.'!G22</f>
        <v>1440000000</v>
      </c>
      <c r="H22" s="73">
        <f>'2025 15.6.'!H22</f>
        <v>0.15341673128879085</v>
      </c>
    </row>
    <row r="23" spans="1:8" ht="18.649999999999999" customHeight="1">
      <c r="A23" s="24" t="s">
        <v>47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45</v>
      </c>
      <c r="C24" s="52"/>
      <c r="D24" s="52"/>
      <c r="E24" s="58"/>
      <c r="F24" s="120"/>
      <c r="G24" s="122">
        <f>'2025 15.6.'!G24</f>
        <v>379754922.98000002</v>
      </c>
      <c r="H24" s="73">
        <f>'2025 15.6.'!H24</f>
        <v>-0.49449312174892535</v>
      </c>
    </row>
    <row r="25" spans="1:8" ht="18.649999999999999" customHeight="1">
      <c r="A25" s="35"/>
      <c r="B25" s="123" t="s">
        <v>46</v>
      </c>
      <c r="C25" s="123"/>
      <c r="D25" s="123"/>
      <c r="E25" s="99"/>
      <c r="F25" s="124"/>
      <c r="G25" s="125">
        <f>'2025 15.6.'!G25</f>
        <v>432873906.97000003</v>
      </c>
      <c r="H25" s="102">
        <f>'2025 15.6.'!H25</f>
        <v>-0.37529739583565125</v>
      </c>
    </row>
  </sheetData>
  <mergeCells count="1">
    <mergeCell ref="F5:G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62</v>
      </c>
    </row>
    <row r="3" spans="1:9" ht="17.149999999999999" customHeight="1">
      <c r="A3" s="51"/>
      <c r="B3" s="51"/>
      <c r="C3" s="51"/>
      <c r="D3" s="51"/>
      <c r="E3" s="58"/>
      <c r="G3" s="13" t="s">
        <v>3</v>
      </c>
      <c r="H3" s="14">
        <v>2015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9" ht="19" customHeight="1">
      <c r="A6" s="23" t="s">
        <v>6</v>
      </c>
      <c r="B6" s="16"/>
      <c r="C6" s="16"/>
      <c r="D6" s="16"/>
      <c r="E6" s="37"/>
      <c r="F6" s="65"/>
      <c r="G6" s="26">
        <v>30506971254.659985</v>
      </c>
      <c r="H6" s="27">
        <v>2.0065007076091768E-2</v>
      </c>
      <c r="I6" s="51"/>
    </row>
    <row r="7" spans="1:9" ht="19" customHeight="1">
      <c r="A7" s="108"/>
      <c r="B7" s="51" t="s">
        <v>7</v>
      </c>
      <c r="C7" s="52"/>
      <c r="D7" s="52"/>
      <c r="E7" s="109"/>
      <c r="F7" s="130"/>
      <c r="G7" s="131">
        <v>9024633505.9900055</v>
      </c>
      <c r="H7" s="132">
        <v>4.0691242637348655E-2</v>
      </c>
      <c r="I7" s="51"/>
    </row>
    <row r="8" spans="1:9" ht="19" customHeight="1">
      <c r="A8" s="21"/>
      <c r="B8" s="22" t="s">
        <v>8</v>
      </c>
      <c r="C8" s="52" t="s">
        <v>9</v>
      </c>
      <c r="D8" s="52"/>
      <c r="E8" s="112"/>
      <c r="F8" s="130">
        <v>5873706467.8000031</v>
      </c>
      <c r="G8" s="28"/>
      <c r="H8" s="132">
        <v>3.2303896630619514E-2</v>
      </c>
      <c r="I8" s="51"/>
    </row>
    <row r="9" spans="1:9" ht="19" customHeight="1">
      <c r="A9" s="21"/>
      <c r="B9" s="20" t="s">
        <v>8</v>
      </c>
      <c r="C9" s="52" t="s">
        <v>10</v>
      </c>
      <c r="D9" s="52"/>
      <c r="E9" s="112"/>
      <c r="F9" s="130">
        <v>2647529621.900002</v>
      </c>
      <c r="G9" s="29"/>
      <c r="H9" s="132">
        <v>6.6702403691574458E-2</v>
      </c>
      <c r="I9" s="51"/>
    </row>
    <row r="10" spans="1:9" ht="19" customHeight="1">
      <c r="A10" s="21"/>
      <c r="B10" s="20" t="s">
        <v>8</v>
      </c>
      <c r="C10" s="52" t="s">
        <v>11</v>
      </c>
      <c r="D10" s="52"/>
      <c r="E10" s="112"/>
      <c r="F10" s="130">
        <v>503397416.29000044</v>
      </c>
      <c r="G10" s="29"/>
      <c r="H10" s="133">
        <v>7.012155067577055E-3</v>
      </c>
      <c r="I10" s="51"/>
    </row>
    <row r="11" spans="1:9" ht="19" customHeight="1">
      <c r="A11" s="108"/>
      <c r="B11" s="52" t="s">
        <v>12</v>
      </c>
      <c r="C11" s="52"/>
      <c r="D11" s="52"/>
      <c r="E11" s="109"/>
      <c r="F11" s="65"/>
      <c r="G11" s="131">
        <v>18631044347.469978</v>
      </c>
      <c r="H11" s="132">
        <v>1.6110239562677084E-2</v>
      </c>
      <c r="I11" s="51"/>
    </row>
    <row r="12" spans="1:9" ht="19" customHeight="1">
      <c r="A12" s="108"/>
      <c r="B12" s="52" t="s">
        <v>13</v>
      </c>
      <c r="C12" s="52"/>
      <c r="D12" s="52"/>
      <c r="E12" s="109"/>
      <c r="F12" s="65"/>
      <c r="G12" s="131">
        <v>1938798939.1799998</v>
      </c>
      <c r="H12" s="132">
        <v>-1.7564623870198446E-2</v>
      </c>
      <c r="I12" s="51"/>
    </row>
    <row r="13" spans="1:9" ht="19" customHeight="1">
      <c r="A13" s="108"/>
      <c r="B13" s="52" t="s">
        <v>14</v>
      </c>
      <c r="C13" s="52"/>
      <c r="D13" s="52"/>
      <c r="E13" s="109"/>
      <c r="F13" s="65"/>
      <c r="G13" s="131">
        <v>912494462.01999974</v>
      </c>
      <c r="H13" s="132">
        <v>-1.45913996359343E-2</v>
      </c>
      <c r="I13" s="51"/>
    </row>
    <row r="14" spans="1:9" ht="19" customHeight="1">
      <c r="A14" s="108"/>
      <c r="B14" s="116" t="s">
        <v>8</v>
      </c>
      <c r="C14" s="52" t="s">
        <v>15</v>
      </c>
      <c r="D14" s="52"/>
      <c r="E14" s="109"/>
      <c r="F14" s="130">
        <v>896341085.87999976</v>
      </c>
      <c r="G14" s="131"/>
      <c r="H14" s="132">
        <v>-1.4689783879928727E-2</v>
      </c>
      <c r="I14" s="51"/>
    </row>
    <row r="15" spans="1:9" ht="19" customHeight="1">
      <c r="A15" s="108"/>
      <c r="B15" s="116" t="s">
        <v>16</v>
      </c>
      <c r="C15" s="51" t="s">
        <v>17</v>
      </c>
      <c r="D15" s="51"/>
      <c r="E15" s="79"/>
      <c r="F15" s="65">
        <v>15297501.180000003</v>
      </c>
      <c r="G15" s="80"/>
      <c r="H15" s="81">
        <v>-1.0676758780889285E-2</v>
      </c>
      <c r="I15" s="51"/>
    </row>
    <row r="16" spans="1:9" ht="19" customHeight="1">
      <c r="A16" s="108"/>
      <c r="B16" s="116" t="s">
        <v>16</v>
      </c>
      <c r="C16" s="51" t="s">
        <v>50</v>
      </c>
      <c r="D16" s="51"/>
      <c r="E16" s="79"/>
      <c r="F16" s="65">
        <v>629956.87</v>
      </c>
      <c r="G16" s="80"/>
      <c r="H16" s="81">
        <v>3.35302972259292E-2</v>
      </c>
      <c r="I16" s="51"/>
    </row>
    <row r="17" spans="1:9" ht="19" customHeight="1">
      <c r="A17" s="127"/>
      <c r="B17" s="136" t="s">
        <v>16</v>
      </c>
      <c r="C17" s="84" t="s">
        <v>51</v>
      </c>
      <c r="D17" s="84"/>
      <c r="E17" s="85"/>
      <c r="F17" s="65">
        <v>225918.08999999988</v>
      </c>
      <c r="G17" s="80"/>
      <c r="H17" s="81">
        <v>-1.6163586483336153E-2</v>
      </c>
      <c r="I17" s="51"/>
    </row>
    <row r="18" spans="1:9" ht="19" customHeight="1">
      <c r="A18" s="23" t="s">
        <v>18</v>
      </c>
      <c r="B18" s="16"/>
      <c r="C18" s="16"/>
      <c r="D18" s="16"/>
      <c r="E18" s="17"/>
      <c r="F18" s="87"/>
      <c r="G18" s="30">
        <v>4454691726.0999985</v>
      </c>
      <c r="H18" s="31">
        <v>1.4539540966728775E-2</v>
      </c>
      <c r="I18" s="51"/>
    </row>
    <row r="19" spans="1:9" ht="19" customHeight="1">
      <c r="A19" s="34"/>
      <c r="B19" s="52" t="s">
        <v>19</v>
      </c>
      <c r="C19" s="52"/>
      <c r="D19" s="52"/>
      <c r="E19" s="119"/>
      <c r="F19" s="90"/>
      <c r="G19" s="91">
        <v>2677410821.21</v>
      </c>
      <c r="H19" s="132">
        <v>-6.9557724991663652E-3</v>
      </c>
      <c r="I19" s="51"/>
    </row>
    <row r="20" spans="1:9" ht="19" customHeight="1">
      <c r="A20" s="34"/>
      <c r="B20" s="52" t="s">
        <v>20</v>
      </c>
      <c r="C20" s="52"/>
      <c r="D20" s="52"/>
      <c r="E20" s="119"/>
      <c r="F20" s="90"/>
      <c r="G20" s="91">
        <v>1652829228.8999991</v>
      </c>
      <c r="H20" s="132">
        <v>5.2270574653391945E-2</v>
      </c>
      <c r="I20" s="51"/>
    </row>
    <row r="21" spans="1:9" ht="19" customHeight="1">
      <c r="A21" s="34"/>
      <c r="B21" s="52" t="s">
        <v>52</v>
      </c>
      <c r="C21" s="52"/>
      <c r="D21" s="52"/>
      <c r="E21" s="119"/>
      <c r="F21" s="90"/>
      <c r="G21" s="91">
        <v>124352114.65000008</v>
      </c>
      <c r="H21" s="132">
        <v>3.9697514485026019E-3</v>
      </c>
      <c r="I21" s="51"/>
    </row>
    <row r="22" spans="1:9" ht="19" customHeight="1">
      <c r="A22" s="34"/>
      <c r="B22" s="52" t="s">
        <v>53</v>
      </c>
      <c r="C22" s="52"/>
      <c r="D22" s="52"/>
      <c r="E22" s="119"/>
      <c r="F22" s="90"/>
      <c r="G22" s="91">
        <v>99561.34</v>
      </c>
      <c r="H22" s="132">
        <v>3.9697413481631491E-3</v>
      </c>
      <c r="I22" s="51"/>
    </row>
    <row r="23" spans="1:9" ht="19" customHeight="1">
      <c r="A23" s="53" t="s">
        <v>21</v>
      </c>
      <c r="B23" s="52"/>
      <c r="C23" s="52"/>
      <c r="D23" s="52"/>
      <c r="E23" s="119"/>
      <c r="F23" s="90"/>
      <c r="G23" s="55">
        <v>21658094.440000005</v>
      </c>
      <c r="H23" s="133">
        <v>4.3052361984159779E-2</v>
      </c>
      <c r="I23" s="51"/>
    </row>
    <row r="24" spans="1:9" ht="19" customHeight="1">
      <c r="A24" s="24" t="s">
        <v>24</v>
      </c>
      <c r="B24" s="18"/>
      <c r="C24" s="18"/>
      <c r="D24" s="18"/>
      <c r="E24" s="6"/>
      <c r="F24" s="87"/>
      <c r="G24" s="32">
        <v>1519801895.1000004</v>
      </c>
      <c r="H24" s="31">
        <v>2.7413093212623738E-2</v>
      </c>
      <c r="I24" s="51"/>
    </row>
    <row r="25" spans="1:9" ht="19" customHeight="1">
      <c r="A25" s="34"/>
      <c r="B25" s="52" t="s">
        <v>22</v>
      </c>
      <c r="C25" s="52"/>
      <c r="D25" s="51"/>
      <c r="E25" s="58"/>
      <c r="F25" s="90"/>
      <c r="G25" s="131">
        <v>1162459723.7200005</v>
      </c>
      <c r="H25" s="132">
        <v>2.8226349507542228E-2</v>
      </c>
      <c r="I25" s="51"/>
    </row>
    <row r="26" spans="1:9" ht="19" customHeight="1">
      <c r="A26" s="34"/>
      <c r="B26" s="52" t="s">
        <v>25</v>
      </c>
      <c r="C26" s="52"/>
      <c r="D26" s="51"/>
      <c r="E26" s="58"/>
      <c r="F26" s="90"/>
      <c r="G26" s="131">
        <v>357342171.37999988</v>
      </c>
      <c r="H26" s="132">
        <v>2.4776388729055042E-2</v>
      </c>
      <c r="I26" s="51"/>
    </row>
    <row r="27" spans="1:9" ht="19" customHeight="1">
      <c r="A27" s="24" t="s">
        <v>61</v>
      </c>
      <c r="B27" s="18"/>
      <c r="C27" s="18"/>
      <c r="D27" s="18"/>
      <c r="E27" s="19"/>
      <c r="F27" s="87"/>
      <c r="G27" s="32">
        <v>2793712133.5700002</v>
      </c>
      <c r="H27" s="31">
        <v>2.9118637065428429E-2</v>
      </c>
      <c r="I27" s="51"/>
    </row>
    <row r="28" spans="1:9" ht="19" customHeight="1">
      <c r="A28" s="34"/>
      <c r="B28" s="52" t="s">
        <v>22</v>
      </c>
      <c r="C28" s="52"/>
      <c r="D28" s="52"/>
      <c r="E28" s="58"/>
      <c r="F28" s="90"/>
      <c r="G28" s="131">
        <v>2372425774.9799995</v>
      </c>
      <c r="H28" s="132">
        <v>2.7351586749096716E-2</v>
      </c>
      <c r="I28" s="51"/>
    </row>
    <row r="29" spans="1:9" ht="19" customHeight="1">
      <c r="A29" s="35"/>
      <c r="B29" s="123" t="s">
        <v>25</v>
      </c>
      <c r="C29" s="123"/>
      <c r="D29" s="123"/>
      <c r="E29" s="99"/>
      <c r="F29" s="100"/>
      <c r="G29" s="134">
        <v>421286358.59000051</v>
      </c>
      <c r="H29" s="135">
        <v>3.9184188847738569E-2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62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2015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30506971254.659985</v>
      </c>
      <c r="H6" s="27">
        <v>2.0065007076091768E-2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9024633505.9900055</v>
      </c>
      <c r="H7" s="132">
        <v>4.0691242637348655E-2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5873706467.8000031</v>
      </c>
      <c r="G8" s="28"/>
      <c r="H8" s="132">
        <v>3.2303896630619514E-2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2647529621.900002</v>
      </c>
      <c r="G9" s="29"/>
      <c r="H9" s="132">
        <v>6.6702403691574458E-2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>
        <v>503397416.29000044</v>
      </c>
      <c r="G10" s="29"/>
      <c r="H10" s="133">
        <v>7.012155067577055E-3</v>
      </c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18631044347.469978</v>
      </c>
      <c r="H11" s="132">
        <v>1.6110239562677084E-2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1938798939.1799998</v>
      </c>
      <c r="H12" s="132">
        <v>-1.7564623870198446E-2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912494462.01999974</v>
      </c>
      <c r="H13" s="132">
        <v>-1.45913996359343E-2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896341085.87999976</v>
      </c>
      <c r="G14" s="131"/>
      <c r="H14" s="132">
        <v>-1.4689783879928727E-2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15297501.180000003</v>
      </c>
      <c r="G15" s="80"/>
      <c r="H15" s="81">
        <v>-1.0676758780889285E-2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629956.87</v>
      </c>
      <c r="G16" s="80"/>
      <c r="H16" s="81">
        <v>3.35302972259292E-2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225918.08999999988</v>
      </c>
      <c r="G17" s="80"/>
      <c r="H17" s="81">
        <v>-1.6163586483336153E-2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4454691726.0999985</v>
      </c>
      <c r="H18" s="31">
        <v>1.4539540966728775E-2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2677410821.21</v>
      </c>
      <c r="H19" s="132">
        <v>-6.9557724991663652E-3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1652829228.8999991</v>
      </c>
      <c r="H20" s="132">
        <v>5.2270574653391945E-2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1">
        <v>124352114.65000008</v>
      </c>
      <c r="H21" s="132">
        <v>3.9697514485026019E-3</v>
      </c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1">
        <v>99561.34</v>
      </c>
      <c r="H22" s="132">
        <v>3.9697413481631491E-3</v>
      </c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v>21658094.440000005</v>
      </c>
      <c r="H23" s="56">
        <v>4.3052361984159779E-2</v>
      </c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1519801895.1000004</v>
      </c>
      <c r="H24" s="31">
        <v>2.7413093212623738E-2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1162459723.7200005</v>
      </c>
      <c r="H25" s="132">
        <v>2.8226349507542228E-2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357342171.37999988</v>
      </c>
      <c r="H26" s="132">
        <v>2.4776388729055042E-2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2793712133.5700002</v>
      </c>
      <c r="H27" s="31">
        <v>2.9118637065428429E-2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2372425774.9799995</v>
      </c>
      <c r="H28" s="132">
        <v>2.7351586749096716E-2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421286358.59000051</v>
      </c>
      <c r="H29" s="135">
        <v>3.9184188847738569E-2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63</v>
      </c>
    </row>
    <row r="3" spans="1:9" ht="17.149999999999999" customHeight="1">
      <c r="A3" s="51"/>
      <c r="B3" s="51"/>
      <c r="C3" s="51"/>
      <c r="D3" s="51"/>
      <c r="E3" s="58"/>
      <c r="G3" s="13" t="s">
        <v>3</v>
      </c>
      <c r="H3" s="14">
        <v>2014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9" ht="19" customHeight="1">
      <c r="A6" s="23" t="s">
        <v>6</v>
      </c>
      <c r="B6" s="16"/>
      <c r="C6" s="16"/>
      <c r="D6" s="16"/>
      <c r="E6" s="37"/>
      <c r="F6" s="65"/>
      <c r="G6" s="26">
        <v>29906889309.050003</v>
      </c>
      <c r="H6" s="27">
        <v>3.83532918061949E-2</v>
      </c>
      <c r="I6" s="51"/>
    </row>
    <row r="7" spans="1:9" ht="19" customHeight="1">
      <c r="A7" s="108"/>
      <c r="B7" s="51" t="s">
        <v>7</v>
      </c>
      <c r="C7" s="52"/>
      <c r="D7" s="52"/>
      <c r="E7" s="109"/>
      <c r="F7" s="130"/>
      <c r="G7" s="131">
        <v>8671768471.0400066</v>
      </c>
      <c r="H7" s="132">
        <v>3.8243962233098991E-2</v>
      </c>
      <c r="I7" s="51"/>
    </row>
    <row r="8" spans="1:9" ht="19" customHeight="1">
      <c r="A8" s="21"/>
      <c r="B8" s="22" t="s">
        <v>8</v>
      </c>
      <c r="C8" s="52" t="s">
        <v>9</v>
      </c>
      <c r="D8" s="52"/>
      <c r="E8" s="112"/>
      <c r="F8" s="130">
        <v>5689900509.890007</v>
      </c>
      <c r="G8" s="28"/>
      <c r="H8" s="132">
        <v>6.2708110654937877E-3</v>
      </c>
      <c r="I8" s="51"/>
    </row>
    <row r="9" spans="1:9" ht="19" customHeight="1">
      <c r="A9" s="21"/>
      <c r="B9" s="20" t="s">
        <v>8</v>
      </c>
      <c r="C9" s="52" t="s">
        <v>10</v>
      </c>
      <c r="D9" s="52"/>
      <c r="E9" s="112"/>
      <c r="F9" s="130">
        <v>2481975865.7500005</v>
      </c>
      <c r="G9" s="29"/>
      <c r="H9" s="132">
        <v>0.12257232002253181</v>
      </c>
      <c r="I9" s="51"/>
    </row>
    <row r="10" spans="1:9" ht="19" customHeight="1">
      <c r="A10" s="21"/>
      <c r="B10" s="20" t="s">
        <v>8</v>
      </c>
      <c r="C10" s="52" t="s">
        <v>11</v>
      </c>
      <c r="D10" s="52"/>
      <c r="E10" s="112"/>
      <c r="F10" s="130">
        <v>499892095.39999962</v>
      </c>
      <c r="G10" s="29"/>
      <c r="H10" s="133">
        <v>2.6625631002306773E-2</v>
      </c>
      <c r="I10" s="51"/>
    </row>
    <row r="11" spans="1:9" ht="19" customHeight="1">
      <c r="A11" s="108"/>
      <c r="B11" s="52" t="s">
        <v>12</v>
      </c>
      <c r="C11" s="52"/>
      <c r="D11" s="52"/>
      <c r="E11" s="109"/>
      <c r="F11" s="65"/>
      <c r="G11" s="131">
        <v>18335652591.679993</v>
      </c>
      <c r="H11" s="132">
        <v>3.6670943640502725E-2</v>
      </c>
      <c r="I11" s="51"/>
    </row>
    <row r="12" spans="1:9" ht="19" customHeight="1">
      <c r="A12" s="108"/>
      <c r="B12" s="52" t="s">
        <v>13</v>
      </c>
      <c r="C12" s="52"/>
      <c r="D12" s="52"/>
      <c r="E12" s="109"/>
      <c r="F12" s="65"/>
      <c r="G12" s="131">
        <v>1973462057.9499993</v>
      </c>
      <c r="H12" s="132">
        <v>6.851847874394755E-2</v>
      </c>
      <c r="I12" s="51"/>
    </row>
    <row r="13" spans="1:9" ht="19" customHeight="1">
      <c r="A13" s="108"/>
      <c r="B13" s="52" t="s">
        <v>14</v>
      </c>
      <c r="C13" s="52"/>
      <c r="D13" s="52"/>
      <c r="E13" s="109"/>
      <c r="F13" s="65"/>
      <c r="G13" s="131">
        <v>926006188.38000059</v>
      </c>
      <c r="H13" s="132">
        <v>1.1010788069362995E-2</v>
      </c>
      <c r="I13" s="51"/>
    </row>
    <row r="14" spans="1:9" ht="19" customHeight="1">
      <c r="A14" s="108"/>
      <c r="B14" s="116" t="s">
        <v>8</v>
      </c>
      <c r="C14" s="52" t="s">
        <v>15</v>
      </c>
      <c r="D14" s="52"/>
      <c r="E14" s="109"/>
      <c r="F14" s="130">
        <v>909704447.61000061</v>
      </c>
      <c r="G14" s="131"/>
      <c r="H14" s="132">
        <v>1.0945403832794073E-2</v>
      </c>
      <c r="I14" s="51"/>
    </row>
    <row r="15" spans="1:9" ht="19" customHeight="1">
      <c r="A15" s="108"/>
      <c r="B15" s="116" t="s">
        <v>16</v>
      </c>
      <c r="C15" s="51" t="s">
        <v>17</v>
      </c>
      <c r="D15" s="51"/>
      <c r="E15" s="79"/>
      <c r="F15" s="65">
        <v>15462591.540000003</v>
      </c>
      <c r="G15" s="80"/>
      <c r="H15" s="81">
        <v>1.4808663210493659E-2</v>
      </c>
      <c r="I15" s="51"/>
    </row>
    <row r="16" spans="1:9" ht="19" customHeight="1">
      <c r="A16" s="108"/>
      <c r="B16" s="116" t="s">
        <v>16</v>
      </c>
      <c r="C16" s="51" t="s">
        <v>50</v>
      </c>
      <c r="D16" s="51"/>
      <c r="E16" s="79"/>
      <c r="F16" s="65">
        <v>609519.50000000023</v>
      </c>
      <c r="G16" s="80"/>
      <c r="H16" s="81">
        <v>8.5379478846960774E-3</v>
      </c>
      <c r="I16" s="51"/>
    </row>
    <row r="17" spans="1:9" ht="19" customHeight="1">
      <c r="A17" s="127"/>
      <c r="B17" s="136" t="s">
        <v>16</v>
      </c>
      <c r="C17" s="84" t="s">
        <v>51</v>
      </c>
      <c r="D17" s="84"/>
      <c r="E17" s="85"/>
      <c r="F17" s="65">
        <v>229629.73</v>
      </c>
      <c r="G17" s="80"/>
      <c r="H17" s="81">
        <v>2.1971455261826194E-2</v>
      </c>
      <c r="I17" s="51"/>
    </row>
    <row r="18" spans="1:9" ht="19" customHeight="1">
      <c r="A18" s="23" t="s">
        <v>18</v>
      </c>
      <c r="B18" s="16"/>
      <c r="C18" s="16"/>
      <c r="D18" s="16"/>
      <c r="E18" s="17"/>
      <c r="F18" s="87"/>
      <c r="G18" s="30">
        <v>4390850771.4299994</v>
      </c>
      <c r="H18" s="31">
        <v>-5.3718289289955257E-2</v>
      </c>
      <c r="I18" s="51"/>
    </row>
    <row r="19" spans="1:9" ht="19" customHeight="1">
      <c r="A19" s="34"/>
      <c r="B19" s="52" t="s">
        <v>19</v>
      </c>
      <c r="C19" s="52"/>
      <c r="D19" s="52"/>
      <c r="E19" s="119"/>
      <c r="F19" s="90"/>
      <c r="G19" s="91">
        <v>2696164729.6900001</v>
      </c>
      <c r="H19" s="132">
        <v>-0.14440969716575791</v>
      </c>
      <c r="I19" s="51"/>
    </row>
    <row r="20" spans="1:9" ht="19" customHeight="1">
      <c r="A20" s="34"/>
      <c r="B20" s="52" t="s">
        <v>20</v>
      </c>
      <c r="C20" s="52"/>
      <c r="D20" s="52"/>
      <c r="E20" s="119"/>
      <c r="F20" s="90"/>
      <c r="G20" s="91">
        <v>1570726454.4999993</v>
      </c>
      <c r="H20" s="132">
        <v>0.13890212342420585</v>
      </c>
      <c r="I20" s="51"/>
    </row>
    <row r="21" spans="1:9" ht="19" customHeight="1">
      <c r="A21" s="34"/>
      <c r="B21" s="52" t="s">
        <v>52</v>
      </c>
      <c r="C21" s="52"/>
      <c r="D21" s="52"/>
      <c r="E21" s="119"/>
      <c r="F21" s="90"/>
      <c r="G21" s="91">
        <v>123860419.56999993</v>
      </c>
      <c r="H21" s="132">
        <v>0.12980476240969091</v>
      </c>
      <c r="I21" s="51"/>
    </row>
    <row r="22" spans="1:9" ht="19" customHeight="1">
      <c r="A22" s="34"/>
      <c r="B22" s="52" t="s">
        <v>53</v>
      </c>
      <c r="C22" s="52"/>
      <c r="D22" s="52"/>
      <c r="E22" s="119"/>
      <c r="F22" s="90"/>
      <c r="G22" s="91">
        <v>99167.67</v>
      </c>
      <c r="H22" s="132">
        <v>0.12980470222617885</v>
      </c>
      <c r="I22" s="51"/>
    </row>
    <row r="23" spans="1:9" ht="19" customHeight="1">
      <c r="A23" s="53" t="s">
        <v>21</v>
      </c>
      <c r="B23" s="52"/>
      <c r="C23" s="52"/>
      <c r="D23" s="52"/>
      <c r="E23" s="119"/>
      <c r="F23" s="90"/>
      <c r="G23" s="55">
        <v>20764148.789999973</v>
      </c>
      <c r="H23" s="133">
        <v>7.7449488046931234E-2</v>
      </c>
      <c r="I23" s="51"/>
    </row>
    <row r="24" spans="1:9" ht="19" customHeight="1">
      <c r="A24" s="24" t="s">
        <v>24</v>
      </c>
      <c r="B24" s="18"/>
      <c r="C24" s="18"/>
      <c r="D24" s="18"/>
      <c r="E24" s="6"/>
      <c r="F24" s="87"/>
      <c r="G24" s="32">
        <v>1479251048.23</v>
      </c>
      <c r="H24" s="31">
        <v>1.1162917116248358E-2</v>
      </c>
      <c r="I24" s="51"/>
    </row>
    <row r="25" spans="1:9" ht="19" customHeight="1">
      <c r="A25" s="34"/>
      <c r="B25" s="52" t="s">
        <v>22</v>
      </c>
      <c r="C25" s="52"/>
      <c r="D25" s="51"/>
      <c r="E25" s="58"/>
      <c r="F25" s="90"/>
      <c r="G25" s="131">
        <v>1130548467.5400002</v>
      </c>
      <c r="H25" s="132">
        <v>1.968108715059343E-2</v>
      </c>
      <c r="I25" s="51"/>
    </row>
    <row r="26" spans="1:9" ht="19" customHeight="1">
      <c r="A26" s="34"/>
      <c r="B26" s="52" t="s">
        <v>25</v>
      </c>
      <c r="C26" s="52"/>
      <c r="D26" s="51"/>
      <c r="E26" s="58"/>
      <c r="F26" s="90"/>
      <c r="G26" s="131">
        <v>348702580.68999976</v>
      </c>
      <c r="H26" s="132">
        <v>-1.5501435990103448E-2</v>
      </c>
      <c r="I26" s="51"/>
    </row>
    <row r="27" spans="1:9" ht="19" customHeight="1">
      <c r="A27" s="24" t="s">
        <v>61</v>
      </c>
      <c r="B27" s="18"/>
      <c r="C27" s="18"/>
      <c r="D27" s="18"/>
      <c r="E27" s="19"/>
      <c r="F27" s="87"/>
      <c r="G27" s="32">
        <v>2714664794.6599998</v>
      </c>
      <c r="H27" s="31">
        <v>-5.2233859535157382E-3</v>
      </c>
      <c r="I27" s="51"/>
    </row>
    <row r="28" spans="1:9" ht="19" customHeight="1">
      <c r="A28" s="34"/>
      <c r="B28" s="52" t="s">
        <v>22</v>
      </c>
      <c r="C28" s="52"/>
      <c r="D28" s="52"/>
      <c r="E28" s="58"/>
      <c r="F28" s="90"/>
      <c r="G28" s="131">
        <v>2309263747.27</v>
      </c>
      <c r="H28" s="132">
        <v>2.5147376447236514E-2</v>
      </c>
      <c r="I28" s="51"/>
    </row>
    <row r="29" spans="1:9" ht="19" customHeight="1">
      <c r="A29" s="35"/>
      <c r="B29" s="123" t="s">
        <v>25</v>
      </c>
      <c r="C29" s="123"/>
      <c r="D29" s="123"/>
      <c r="E29" s="99"/>
      <c r="F29" s="100"/>
      <c r="G29" s="134">
        <v>405401047.38999975</v>
      </c>
      <c r="H29" s="135">
        <v>-0.14885827467583365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63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2014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29906889309.050003</v>
      </c>
      <c r="H6" s="27">
        <v>3.83532918061949E-2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8671768471.0400066</v>
      </c>
      <c r="H7" s="132">
        <v>3.8243962233098991E-2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5689900509.890007</v>
      </c>
      <c r="G8" s="28"/>
      <c r="H8" s="132">
        <v>6.2708110654937877E-3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2481975865.7500005</v>
      </c>
      <c r="G9" s="29"/>
      <c r="H9" s="132">
        <v>0.12257232002253181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>
        <v>499892095.39999962</v>
      </c>
      <c r="G10" s="29"/>
      <c r="H10" s="133">
        <v>2.6625631002306773E-2</v>
      </c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18335652591.679993</v>
      </c>
      <c r="H11" s="132">
        <v>3.6670943640502725E-2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1973462057.9499993</v>
      </c>
      <c r="H12" s="132">
        <v>6.851847874394755E-2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926006188.38000059</v>
      </c>
      <c r="H13" s="132">
        <v>1.1010788069362995E-2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909704447.61000061</v>
      </c>
      <c r="G14" s="131"/>
      <c r="H14" s="132">
        <v>1.0945403832794073E-2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15462591.540000003</v>
      </c>
      <c r="G15" s="80"/>
      <c r="H15" s="81">
        <v>1.4808663210493659E-2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609519.50000000023</v>
      </c>
      <c r="G16" s="80"/>
      <c r="H16" s="81">
        <v>8.5379478846960774E-3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229629.73</v>
      </c>
      <c r="G17" s="80"/>
      <c r="H17" s="81">
        <v>2.1971455261826194E-2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4390850771.4299994</v>
      </c>
      <c r="H18" s="31">
        <v>-5.3718289289955257E-2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2696164729.6900001</v>
      </c>
      <c r="H19" s="132">
        <v>-0.14440969716575791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1570726454.4999993</v>
      </c>
      <c r="H20" s="132">
        <v>0.13890212342420585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1">
        <v>123860419.56999993</v>
      </c>
      <c r="H21" s="132">
        <v>0.12980476240969091</v>
      </c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1">
        <v>99167.67</v>
      </c>
      <c r="H22" s="132">
        <v>0.12980470222617885</v>
      </c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v>20764148.789999973</v>
      </c>
      <c r="H23" s="56">
        <v>7.7449488046931234E-2</v>
      </c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1479251048.23</v>
      </c>
      <c r="H24" s="31">
        <v>1.1162917116248358E-2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1130548467.5400002</v>
      </c>
      <c r="H25" s="132">
        <v>1.968108715059343E-2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348702580.68999976</v>
      </c>
      <c r="H26" s="132">
        <v>-1.5501435990103448E-2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2714664794.6599998</v>
      </c>
      <c r="H27" s="31">
        <v>-5.2233859535157382E-3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2309263747.27</v>
      </c>
      <c r="H28" s="132">
        <v>2.5147376447236514E-2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405401047.38999975</v>
      </c>
      <c r="H29" s="135">
        <v>-0.14885827467583365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64</v>
      </c>
    </row>
    <row r="3" spans="1:9" ht="17.149999999999999" customHeight="1">
      <c r="A3" s="51"/>
      <c r="B3" s="51"/>
      <c r="C3" s="51"/>
      <c r="D3" s="51"/>
      <c r="E3" s="58"/>
      <c r="G3" s="13" t="s">
        <v>3</v>
      </c>
      <c r="H3" s="14">
        <v>2013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9" ht="19" customHeight="1">
      <c r="A6" s="23" t="s">
        <v>6</v>
      </c>
      <c r="B6" s="16"/>
      <c r="C6" s="16"/>
      <c r="D6" s="16"/>
      <c r="E6" s="37"/>
      <c r="F6" s="65"/>
      <c r="G6" s="26">
        <v>28802229014.970005</v>
      </c>
      <c r="H6" s="27">
        <v>7.2764224014998879E-2</v>
      </c>
      <c r="I6" s="51"/>
    </row>
    <row r="7" spans="1:9" ht="19" customHeight="1">
      <c r="A7" s="108"/>
      <c r="B7" s="51" t="s">
        <v>7</v>
      </c>
      <c r="C7" s="52"/>
      <c r="D7" s="52"/>
      <c r="E7" s="109"/>
      <c r="F7" s="130"/>
      <c r="G7" s="131">
        <v>8352341825.7000027</v>
      </c>
      <c r="H7" s="132">
        <v>0.17213746913213912</v>
      </c>
      <c r="I7" s="51"/>
    </row>
    <row r="8" spans="1:9" ht="19" customHeight="1">
      <c r="A8" s="21"/>
      <c r="B8" s="22" t="s">
        <v>8</v>
      </c>
      <c r="C8" s="52" t="s">
        <v>9</v>
      </c>
      <c r="D8" s="52"/>
      <c r="E8" s="112"/>
      <c r="F8" s="130">
        <v>5654442568.8600006</v>
      </c>
      <c r="G8" s="28"/>
      <c r="H8" s="132">
        <v>6.8860748997435148E-2</v>
      </c>
      <c r="I8" s="51"/>
    </row>
    <row r="9" spans="1:9" ht="19" customHeight="1">
      <c r="A9" s="21"/>
      <c r="B9" s="20" t="s">
        <v>8</v>
      </c>
      <c r="C9" s="52" t="s">
        <v>10</v>
      </c>
      <c r="D9" s="52"/>
      <c r="E9" s="112"/>
      <c r="F9" s="130">
        <v>2210971909.3200011</v>
      </c>
      <c r="G9" s="29"/>
      <c r="H9" s="132">
        <v>0.20451030778298082</v>
      </c>
      <c r="I9" s="51"/>
    </row>
    <row r="10" spans="1:9" ht="19" customHeight="1">
      <c r="A10" s="21"/>
      <c r="B10" s="20" t="s">
        <v>8</v>
      </c>
      <c r="C10" s="52" t="s">
        <v>11</v>
      </c>
      <c r="D10" s="52"/>
      <c r="E10" s="112"/>
      <c r="F10" s="130">
        <v>486927347.5200001</v>
      </c>
      <c r="G10" s="29"/>
      <c r="H10" s="133"/>
      <c r="I10" s="51"/>
    </row>
    <row r="11" spans="1:9" ht="19" customHeight="1">
      <c r="A11" s="108"/>
      <c r="B11" s="52" t="s">
        <v>12</v>
      </c>
      <c r="C11" s="52"/>
      <c r="D11" s="52"/>
      <c r="E11" s="109"/>
      <c r="F11" s="65"/>
      <c r="G11" s="131">
        <v>17687051715.070004</v>
      </c>
      <c r="H11" s="132">
        <v>3.8641666428229929E-2</v>
      </c>
      <c r="I11" s="51"/>
    </row>
    <row r="12" spans="1:9" ht="19" customHeight="1">
      <c r="A12" s="108"/>
      <c r="B12" s="52" t="s">
        <v>13</v>
      </c>
      <c r="C12" s="52"/>
      <c r="D12" s="52"/>
      <c r="E12" s="109"/>
      <c r="F12" s="65"/>
      <c r="G12" s="131">
        <v>1846914299.7600009</v>
      </c>
      <c r="H12" s="132">
        <v>2.640921121377195E-2</v>
      </c>
      <c r="I12" s="51"/>
    </row>
    <row r="13" spans="1:9" ht="19" customHeight="1">
      <c r="A13" s="108"/>
      <c r="B13" s="52" t="s">
        <v>14</v>
      </c>
      <c r="C13" s="52"/>
      <c r="D13" s="52"/>
      <c r="E13" s="109"/>
      <c r="F13" s="65"/>
      <c r="G13" s="131">
        <v>915921174.4399997</v>
      </c>
      <c r="H13" s="132">
        <v>2.3994224027073248E-2</v>
      </c>
      <c r="I13" s="51"/>
    </row>
    <row r="14" spans="1:9" ht="19" customHeight="1">
      <c r="A14" s="108"/>
      <c r="B14" s="116" t="s">
        <v>8</v>
      </c>
      <c r="C14" s="52" t="s">
        <v>15</v>
      </c>
      <c r="D14" s="52"/>
      <c r="E14" s="109"/>
      <c r="F14" s="130">
        <v>899855169.38999975</v>
      </c>
      <c r="G14" s="131"/>
      <c r="H14" s="132">
        <v>2.3673544747965208E-2</v>
      </c>
      <c r="I14" s="51"/>
    </row>
    <row r="15" spans="1:9" ht="19" customHeight="1">
      <c r="A15" s="108"/>
      <c r="B15" s="116" t="s">
        <v>16</v>
      </c>
      <c r="C15" s="51" t="s">
        <v>17</v>
      </c>
      <c r="D15" s="51"/>
      <c r="E15" s="79"/>
      <c r="F15" s="65">
        <v>15236952.640000001</v>
      </c>
      <c r="G15" s="80"/>
      <c r="H15" s="81">
        <v>4.4288832793743141E-2</v>
      </c>
      <c r="I15" s="51"/>
    </row>
    <row r="16" spans="1:9" ht="19" customHeight="1">
      <c r="A16" s="108"/>
      <c r="B16" s="116" t="s">
        <v>16</v>
      </c>
      <c r="C16" s="51" t="s">
        <v>50</v>
      </c>
      <c r="D16" s="51"/>
      <c r="E16" s="79"/>
      <c r="F16" s="65">
        <v>604359.50999999978</v>
      </c>
      <c r="G16" s="80"/>
      <c r="H16" s="81">
        <v>1.9352912101317083E-2</v>
      </c>
      <c r="I16" s="51"/>
    </row>
    <row r="17" spans="1:9" ht="19" customHeight="1">
      <c r="A17" s="127"/>
      <c r="B17" s="136" t="s">
        <v>16</v>
      </c>
      <c r="C17" s="84" t="s">
        <v>51</v>
      </c>
      <c r="D17" s="84"/>
      <c r="E17" s="85"/>
      <c r="F17" s="65">
        <v>224692.90000000002</v>
      </c>
      <c r="G17" s="80"/>
      <c r="H17" s="81">
        <v>-2.5740007882780074E-2</v>
      </c>
      <c r="I17" s="51"/>
    </row>
    <row r="18" spans="1:9" ht="19" customHeight="1">
      <c r="A18" s="23" t="s">
        <v>18</v>
      </c>
      <c r="B18" s="16"/>
      <c r="C18" s="16"/>
      <c r="D18" s="16"/>
      <c r="E18" s="17"/>
      <c r="F18" s="87"/>
      <c r="G18" s="30">
        <v>4640109516.789999</v>
      </c>
      <c r="H18" s="31">
        <v>-7.572390014100391E-3</v>
      </c>
      <c r="I18" s="51"/>
    </row>
    <row r="19" spans="1:9" ht="19" customHeight="1">
      <c r="A19" s="34"/>
      <c r="B19" s="52" t="s">
        <v>19</v>
      </c>
      <c r="C19" s="52"/>
      <c r="D19" s="52"/>
      <c r="E19" s="119"/>
      <c r="F19" s="90"/>
      <c r="G19" s="91">
        <v>3151233389.1100001</v>
      </c>
      <c r="H19" s="132">
        <v>-2.5053028538107557E-2</v>
      </c>
      <c r="I19" s="51"/>
    </row>
    <row r="20" spans="1:9" ht="19" customHeight="1">
      <c r="A20" s="34"/>
      <c r="B20" s="52" t="s">
        <v>20</v>
      </c>
      <c r="C20" s="52"/>
      <c r="D20" s="52"/>
      <c r="E20" s="119"/>
      <c r="F20" s="90"/>
      <c r="G20" s="91">
        <v>1379158421.249999</v>
      </c>
      <c r="H20" s="132">
        <v>3.2981587665041084E-2</v>
      </c>
      <c r="I20" s="51"/>
    </row>
    <row r="21" spans="1:9" ht="19" customHeight="1">
      <c r="A21" s="34"/>
      <c r="B21" s="52" t="s">
        <v>52</v>
      </c>
      <c r="C21" s="52"/>
      <c r="D21" s="52"/>
      <c r="E21" s="119"/>
      <c r="F21" s="90"/>
      <c r="G21" s="91">
        <v>109629932.26000011</v>
      </c>
      <c r="H21" s="132">
        <v>1.4210763934431303E-2</v>
      </c>
      <c r="I21" s="51"/>
    </row>
    <row r="22" spans="1:9" ht="19" customHeight="1">
      <c r="A22" s="34"/>
      <c r="B22" s="52" t="s">
        <v>53</v>
      </c>
      <c r="C22" s="52"/>
      <c r="D22" s="52"/>
      <c r="E22" s="119"/>
      <c r="F22" s="90"/>
      <c r="G22" s="91">
        <v>87774.17</v>
      </c>
      <c r="H22" s="132">
        <v>1.4210872350923115E-2</v>
      </c>
      <c r="I22" s="51"/>
    </row>
    <row r="23" spans="1:9" ht="19" customHeight="1">
      <c r="A23" s="53" t="s">
        <v>21</v>
      </c>
      <c r="B23" s="52"/>
      <c r="C23" s="52"/>
      <c r="D23" s="52"/>
      <c r="E23" s="119"/>
      <c r="F23" s="90"/>
      <c r="G23" s="55">
        <v>19271575.160000015</v>
      </c>
      <c r="H23" s="133"/>
      <c r="I23" s="51"/>
    </row>
    <row r="24" spans="1:9" ht="19" customHeight="1">
      <c r="A24" s="24" t="s">
        <v>24</v>
      </c>
      <c r="B24" s="18"/>
      <c r="C24" s="18"/>
      <c r="D24" s="18"/>
      <c r="E24" s="6"/>
      <c r="F24" s="87"/>
      <c r="G24" s="32">
        <v>1462920586.9700005</v>
      </c>
      <c r="H24" s="31">
        <v>9.6704894958941773E-2</v>
      </c>
      <c r="I24" s="51"/>
    </row>
    <row r="25" spans="1:9" ht="19" customHeight="1">
      <c r="A25" s="34"/>
      <c r="B25" s="52" t="s">
        <v>22</v>
      </c>
      <c r="C25" s="52"/>
      <c r="D25" s="51"/>
      <c r="E25" s="58"/>
      <c r="F25" s="90"/>
      <c r="G25" s="131">
        <v>1108727504.8900001</v>
      </c>
      <c r="H25" s="132">
        <v>0.11248902222299242</v>
      </c>
      <c r="I25" s="51"/>
    </row>
    <row r="26" spans="1:9" ht="19" customHeight="1">
      <c r="A26" s="34"/>
      <c r="B26" s="52" t="s">
        <v>25</v>
      </c>
      <c r="C26" s="52"/>
      <c r="D26" s="51"/>
      <c r="E26" s="58"/>
      <c r="F26" s="90"/>
      <c r="G26" s="131">
        <v>354193082.08000034</v>
      </c>
      <c r="H26" s="132">
        <v>5.0068269098311191E-2</v>
      </c>
      <c r="I26" s="51"/>
    </row>
    <row r="27" spans="1:9" ht="19" customHeight="1">
      <c r="A27" s="24" t="s">
        <v>61</v>
      </c>
      <c r="B27" s="18"/>
      <c r="C27" s="18"/>
      <c r="D27" s="18"/>
      <c r="E27" s="19"/>
      <c r="F27" s="87"/>
      <c r="G27" s="32">
        <v>2728918991.7899981</v>
      </c>
      <c r="H27" s="31">
        <v>-2.8917556072705096E-2</v>
      </c>
      <c r="I27" s="51"/>
    </row>
    <row r="28" spans="1:9" ht="19" customHeight="1">
      <c r="A28" s="34"/>
      <c r="B28" s="52" t="s">
        <v>22</v>
      </c>
      <c r="C28" s="52"/>
      <c r="D28" s="52"/>
      <c r="E28" s="58"/>
      <c r="F28" s="90"/>
      <c r="G28" s="131">
        <v>2252616355.7799983</v>
      </c>
      <c r="H28" s="132">
        <v>-5.1303490427574511E-2</v>
      </c>
      <c r="I28" s="51"/>
    </row>
    <row r="29" spans="1:9" ht="19" customHeight="1">
      <c r="A29" s="35"/>
      <c r="B29" s="123" t="s">
        <v>25</v>
      </c>
      <c r="C29" s="123"/>
      <c r="D29" s="123"/>
      <c r="E29" s="99"/>
      <c r="F29" s="100"/>
      <c r="G29" s="134">
        <v>476302636.00999993</v>
      </c>
      <c r="H29" s="135">
        <v>9.3065135983604455E-2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64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>
        <v>2013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28802229014.970005</v>
      </c>
      <c r="H6" s="27">
        <v>7.2764224014998879E-2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8352341825.7000027</v>
      </c>
      <c r="H7" s="132">
        <v>0.17213746913213912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5654442568.8600006</v>
      </c>
      <c r="G8" s="28"/>
      <c r="H8" s="132">
        <v>6.8860748997435148E-2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2210971909.3200011</v>
      </c>
      <c r="G9" s="29"/>
      <c r="H9" s="132">
        <v>0.20451030778298082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>
        <v>486927347.5200001</v>
      </c>
      <c r="G10" s="29"/>
      <c r="H10" s="133"/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17687051715.070004</v>
      </c>
      <c r="H11" s="132">
        <v>3.8641666428229929E-2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1846914299.7600009</v>
      </c>
      <c r="H12" s="132">
        <v>2.640921121377195E-2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915921174.4399997</v>
      </c>
      <c r="H13" s="132">
        <v>2.3994224027073248E-2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899855169.38999975</v>
      </c>
      <c r="G14" s="131"/>
      <c r="H14" s="132">
        <v>2.3673544747965208E-2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15236952.640000001</v>
      </c>
      <c r="G15" s="80"/>
      <c r="H15" s="81">
        <v>4.4288832793743141E-2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604359.50999999978</v>
      </c>
      <c r="G16" s="80"/>
      <c r="H16" s="81">
        <v>1.9352912101317083E-2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224692.90000000002</v>
      </c>
      <c r="G17" s="80"/>
      <c r="H17" s="81">
        <v>-2.5740007882780074E-2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4640109516.789999</v>
      </c>
      <c r="H18" s="31">
        <v>-7.572390014100391E-3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3151233389.1100001</v>
      </c>
      <c r="H19" s="132">
        <v>-2.5053028538107557E-2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1379158421.249999</v>
      </c>
      <c r="H20" s="132">
        <v>3.2981587665041084E-2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1">
        <v>109629932.26000011</v>
      </c>
      <c r="H21" s="132">
        <v>1.4210763934431303E-2</v>
      </c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1">
        <v>87774.17</v>
      </c>
      <c r="H22" s="132">
        <v>1.4210872350923115E-2</v>
      </c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>
        <v>19271575.160000015</v>
      </c>
      <c r="H23" s="56"/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1462920586.9700005</v>
      </c>
      <c r="H24" s="31">
        <v>9.6704894958941773E-2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1108727504.8900001</v>
      </c>
      <c r="H25" s="132">
        <v>0.11248902222299242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354193082.08000034</v>
      </c>
      <c r="H26" s="132">
        <v>5.0068269098311191E-2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2728918991.7899981</v>
      </c>
      <c r="H27" s="31">
        <v>-2.8917556072705096E-2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2252616355.7799983</v>
      </c>
      <c r="H28" s="132">
        <v>-5.1303490427574511E-2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476302636.00999993</v>
      </c>
      <c r="H29" s="135">
        <v>9.3065135983604455E-2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ul1"/>
  <dimension ref="A1:I67"/>
  <sheetViews>
    <sheetView showGridLines="0" workbookViewId="0"/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65</v>
      </c>
    </row>
    <row r="3" spans="1:9" ht="17.149999999999999" customHeight="1">
      <c r="A3" s="51"/>
      <c r="B3" s="51"/>
      <c r="C3" s="51"/>
      <c r="D3" s="51"/>
      <c r="E3" s="58"/>
      <c r="G3" s="13" t="s">
        <v>3</v>
      </c>
      <c r="H3" s="14">
        <v>2012</v>
      </c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49</v>
      </c>
    </row>
    <row r="6" spans="1:9" ht="19" customHeight="1">
      <c r="A6" s="23" t="s">
        <v>6</v>
      </c>
      <c r="B6" s="16"/>
      <c r="C6" s="16"/>
      <c r="D6" s="16"/>
      <c r="E6" s="37"/>
      <c r="F6" s="65"/>
      <c r="G6" s="26">
        <v>26848610692.080002</v>
      </c>
      <c r="H6" s="27">
        <v>2.0868186706692646E-2</v>
      </c>
      <c r="I6" s="51"/>
    </row>
    <row r="7" spans="1:9" ht="19" customHeight="1">
      <c r="A7" s="108"/>
      <c r="B7" s="51" t="s">
        <v>7</v>
      </c>
      <c r="C7" s="52"/>
      <c r="D7" s="52"/>
      <c r="E7" s="109"/>
      <c r="F7" s="130"/>
      <c r="G7" s="131">
        <v>7125735714.1600037</v>
      </c>
      <c r="H7" s="132">
        <v>-2.0022743091743084E-2</v>
      </c>
      <c r="I7" s="51"/>
    </row>
    <row r="8" spans="1:9" ht="19" customHeight="1">
      <c r="A8" s="21"/>
      <c r="B8" s="22" t="s">
        <v>8</v>
      </c>
      <c r="C8" s="52" t="s">
        <v>9</v>
      </c>
      <c r="D8" s="52"/>
      <c r="E8" s="112"/>
      <c r="F8" s="130">
        <v>5290158305.6200047</v>
      </c>
      <c r="G8" s="28"/>
      <c r="H8" s="132">
        <v>3.6162129045387592E-3</v>
      </c>
      <c r="I8" s="51"/>
    </row>
    <row r="9" spans="1:9" ht="19" customHeight="1">
      <c r="A9" s="21"/>
      <c r="B9" s="20" t="s">
        <v>8</v>
      </c>
      <c r="C9" s="52" t="s">
        <v>10</v>
      </c>
      <c r="D9" s="52"/>
      <c r="E9" s="112"/>
      <c r="F9" s="130">
        <v>1835577408.5399995</v>
      </c>
      <c r="G9" s="29"/>
      <c r="H9" s="132">
        <v>-8.2317169908505045E-2</v>
      </c>
      <c r="I9" s="51"/>
    </row>
    <row r="10" spans="1:9" ht="19" customHeight="1">
      <c r="A10" s="21"/>
      <c r="B10" s="20" t="s">
        <v>8</v>
      </c>
      <c r="C10" s="52" t="s">
        <v>11</v>
      </c>
      <c r="D10" s="52"/>
      <c r="E10" s="112"/>
      <c r="F10" s="130"/>
      <c r="G10" s="29"/>
      <c r="H10" s="132"/>
      <c r="I10" s="51"/>
    </row>
    <row r="11" spans="1:9" ht="19" customHeight="1">
      <c r="A11" s="108"/>
      <c r="B11" s="52" t="s">
        <v>12</v>
      </c>
      <c r="C11" s="52"/>
      <c r="D11" s="52"/>
      <c r="E11" s="109"/>
      <c r="F11" s="65"/>
      <c r="G11" s="131">
        <v>17029021930.049999</v>
      </c>
      <c r="H11" s="132">
        <v>3.5608246031585043E-2</v>
      </c>
      <c r="I11" s="51"/>
    </row>
    <row r="12" spans="1:9" ht="19" customHeight="1">
      <c r="A12" s="108"/>
      <c r="B12" s="52" t="s">
        <v>13</v>
      </c>
      <c r="C12" s="52"/>
      <c r="D12" s="52"/>
      <c r="E12" s="109"/>
      <c r="F12" s="65"/>
      <c r="G12" s="131">
        <v>1799393730.6699998</v>
      </c>
      <c r="H12" s="132">
        <v>4.9143447670147583E-2</v>
      </c>
      <c r="I12" s="51"/>
    </row>
    <row r="13" spans="1:9" ht="19" customHeight="1">
      <c r="A13" s="108"/>
      <c r="B13" s="52" t="s">
        <v>14</v>
      </c>
      <c r="C13" s="52"/>
      <c r="D13" s="52"/>
      <c r="E13" s="109"/>
      <c r="F13" s="65"/>
      <c r="G13" s="131">
        <v>894459317.19999993</v>
      </c>
      <c r="H13" s="132">
        <v>2.8292583425291416E-2</v>
      </c>
      <c r="I13" s="51"/>
    </row>
    <row r="14" spans="1:9" ht="19" customHeight="1">
      <c r="A14" s="108"/>
      <c r="B14" s="116" t="s">
        <v>8</v>
      </c>
      <c r="C14" s="52" t="s">
        <v>15</v>
      </c>
      <c r="D14" s="52"/>
      <c r="E14" s="109"/>
      <c r="F14" s="130">
        <v>879045056.89999998</v>
      </c>
      <c r="G14" s="131"/>
      <c r="H14" s="132">
        <v>2.8191739011880691E-2</v>
      </c>
      <c r="I14" s="51"/>
    </row>
    <row r="15" spans="1:9" ht="19" customHeight="1">
      <c r="A15" s="108"/>
      <c r="B15" s="116" t="s">
        <v>16</v>
      </c>
      <c r="C15" s="51" t="s">
        <v>17</v>
      </c>
      <c r="D15" s="51"/>
      <c r="E15" s="79"/>
      <c r="F15" s="65">
        <v>14590745.549999999</v>
      </c>
      <c r="G15" s="80"/>
      <c r="H15" s="81">
        <v>3.4034304379770806E-2</v>
      </c>
      <c r="I15" s="51"/>
    </row>
    <row r="16" spans="1:9" ht="19" customHeight="1">
      <c r="A16" s="108"/>
      <c r="B16" s="116" t="s">
        <v>16</v>
      </c>
      <c r="C16" s="51" t="s">
        <v>50</v>
      </c>
      <c r="D16" s="51"/>
      <c r="E16" s="79"/>
      <c r="F16" s="65">
        <v>592885.44999999995</v>
      </c>
      <c r="G16" s="80"/>
      <c r="H16" s="81">
        <v>5.6566151298390197E-2</v>
      </c>
      <c r="I16" s="51"/>
    </row>
    <row r="17" spans="1:9" ht="19" customHeight="1">
      <c r="A17" s="127"/>
      <c r="B17" s="136" t="s">
        <v>16</v>
      </c>
      <c r="C17" s="84" t="s">
        <v>51</v>
      </c>
      <c r="D17" s="84"/>
      <c r="E17" s="85"/>
      <c r="F17" s="65">
        <v>230629.30000000008</v>
      </c>
      <c r="G17" s="80"/>
      <c r="H17" s="81">
        <v>-1.7168934227848525E-2</v>
      </c>
      <c r="I17" s="51"/>
    </row>
    <row r="18" spans="1:9" ht="19" customHeight="1">
      <c r="A18" s="23" t="s">
        <v>18</v>
      </c>
      <c r="B18" s="16"/>
      <c r="C18" s="16"/>
      <c r="D18" s="16"/>
      <c r="E18" s="17"/>
      <c r="F18" s="87"/>
      <c r="G18" s="30">
        <v>4675514334.8500004</v>
      </c>
      <c r="H18" s="31">
        <v>-2.4272210551943396E-2</v>
      </c>
      <c r="I18" s="51"/>
    </row>
    <row r="19" spans="1:9" ht="19" customHeight="1">
      <c r="A19" s="34"/>
      <c r="B19" s="52" t="s">
        <v>19</v>
      </c>
      <c r="C19" s="52"/>
      <c r="D19" s="52"/>
      <c r="E19" s="119"/>
      <c r="F19" s="90"/>
      <c r="G19" s="91">
        <v>3232210039.4699998</v>
      </c>
      <c r="H19" s="132">
        <v>3.3672466460555363E-2</v>
      </c>
      <c r="I19" s="51"/>
    </row>
    <row r="20" spans="1:9" ht="19" customHeight="1">
      <c r="A20" s="34"/>
      <c r="B20" s="52" t="s">
        <v>20</v>
      </c>
      <c r="C20" s="52"/>
      <c r="D20" s="52"/>
      <c r="E20" s="119"/>
      <c r="F20" s="90"/>
      <c r="G20" s="91">
        <v>1335123914.8100002</v>
      </c>
      <c r="H20" s="132">
        <v>-0.13426203257502678</v>
      </c>
      <c r="I20" s="51"/>
    </row>
    <row r="21" spans="1:9" ht="19" customHeight="1">
      <c r="A21" s="34"/>
      <c r="B21" s="52" t="s">
        <v>52</v>
      </c>
      <c r="C21" s="52"/>
      <c r="D21" s="52"/>
      <c r="E21" s="119"/>
      <c r="F21" s="90"/>
      <c r="G21" s="91">
        <v>108093836.27000007</v>
      </c>
      <c r="H21" s="132">
        <v>-0.11850195420190139</v>
      </c>
      <c r="I21" s="51"/>
    </row>
    <row r="22" spans="1:9" ht="19" customHeight="1">
      <c r="A22" s="34"/>
      <c r="B22" s="52" t="s">
        <v>53</v>
      </c>
      <c r="C22" s="52"/>
      <c r="D22" s="52"/>
      <c r="E22" s="119"/>
      <c r="F22" s="90"/>
      <c r="G22" s="91">
        <v>86544.3</v>
      </c>
      <c r="H22" s="132">
        <v>-0.11850201270805559</v>
      </c>
      <c r="I22" s="51"/>
    </row>
    <row r="23" spans="1:9" ht="19" customHeight="1">
      <c r="A23" s="53" t="s">
        <v>21</v>
      </c>
      <c r="B23" s="52"/>
      <c r="C23" s="52"/>
      <c r="D23" s="52"/>
      <c r="E23" s="119"/>
      <c r="F23" s="90"/>
      <c r="G23" s="55"/>
      <c r="H23" s="132"/>
      <c r="I23" s="51"/>
    </row>
    <row r="24" spans="1:9" ht="19" customHeight="1">
      <c r="A24" s="24" t="s">
        <v>24</v>
      </c>
      <c r="B24" s="18"/>
      <c r="C24" s="18"/>
      <c r="D24" s="18"/>
      <c r="E24" s="6"/>
      <c r="F24" s="87"/>
      <c r="G24" s="32">
        <v>1333923641.3499997</v>
      </c>
      <c r="H24" s="31">
        <v>-6.9565041066607755E-2</v>
      </c>
      <c r="I24" s="51"/>
    </row>
    <row r="25" spans="1:9" ht="19" customHeight="1">
      <c r="A25" s="34"/>
      <c r="B25" s="52" t="s">
        <v>22</v>
      </c>
      <c r="C25" s="52"/>
      <c r="D25" s="51"/>
      <c r="E25" s="58"/>
      <c r="F25" s="90"/>
      <c r="G25" s="131">
        <v>996618827.45999956</v>
      </c>
      <c r="H25" s="132">
        <v>-4.9074273371974494E-2</v>
      </c>
      <c r="I25" s="51"/>
    </row>
    <row r="26" spans="1:9" ht="19" customHeight="1">
      <c r="A26" s="34"/>
      <c r="B26" s="52" t="s">
        <v>25</v>
      </c>
      <c r="C26" s="52"/>
      <c r="D26" s="51"/>
      <c r="E26" s="58"/>
      <c r="F26" s="90"/>
      <c r="G26" s="131">
        <v>337304813.89000005</v>
      </c>
      <c r="H26" s="132">
        <v>-0.12525774291714104</v>
      </c>
      <c r="I26" s="51"/>
    </row>
    <row r="27" spans="1:9" ht="19" customHeight="1">
      <c r="A27" s="24" t="s">
        <v>61</v>
      </c>
      <c r="B27" s="18"/>
      <c r="C27" s="18"/>
      <c r="D27" s="18"/>
      <c r="E27" s="19"/>
      <c r="F27" s="87"/>
      <c r="G27" s="32">
        <v>2810182604.8399992</v>
      </c>
      <c r="H27" s="31">
        <v>3.9600608816858375E-2</v>
      </c>
      <c r="I27" s="51"/>
    </row>
    <row r="28" spans="1:9" ht="19" customHeight="1">
      <c r="A28" s="34"/>
      <c r="B28" s="52" t="s">
        <v>22</v>
      </c>
      <c r="C28" s="52"/>
      <c r="D28" s="52"/>
      <c r="E28" s="58"/>
      <c r="F28" s="90"/>
      <c r="G28" s="131">
        <v>2374433059.519999</v>
      </c>
      <c r="H28" s="132">
        <v>3.9080127698746116E-2</v>
      </c>
      <c r="I28" s="51"/>
    </row>
    <row r="29" spans="1:9" ht="19" customHeight="1">
      <c r="A29" s="35"/>
      <c r="B29" s="123" t="s">
        <v>25</v>
      </c>
      <c r="C29" s="123"/>
      <c r="D29" s="123"/>
      <c r="E29" s="99"/>
      <c r="F29" s="100"/>
      <c r="G29" s="134">
        <v>435749545.32000029</v>
      </c>
      <c r="H29" s="135">
        <v>4.2445937676526407E-2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ul14"/>
  <dimension ref="A1:I67"/>
  <sheetViews>
    <sheetView showGridLines="0" workbookViewId="0">
      <selection activeCell="G3" sqref="G3"/>
    </sheetView>
  </sheetViews>
  <sheetFormatPr defaultRowHeight="12.5"/>
  <cols>
    <col min="1" max="3" width="3.54296875" customWidth="1"/>
    <col min="4" max="4" width="13.54296875" customWidth="1"/>
    <col min="5" max="5" width="13.54296875" style="4" customWidth="1"/>
    <col min="6" max="7" width="14.54296875" style="4" customWidth="1"/>
    <col min="8" max="8" width="10.54296875" customWidth="1"/>
  </cols>
  <sheetData>
    <row r="1" spans="1:9" ht="17.149999999999999" customHeight="1">
      <c r="A1" s="1" t="s">
        <v>26</v>
      </c>
      <c r="B1" s="51"/>
      <c r="C1" s="51"/>
      <c r="F1" s="5" t="s">
        <v>27</v>
      </c>
      <c r="G1" s="58"/>
      <c r="H1" s="11" t="s">
        <v>2</v>
      </c>
    </row>
    <row r="2" spans="1:9" ht="17.149999999999999" customHeight="1">
      <c r="A2" s="2"/>
      <c r="B2" s="51"/>
      <c r="D2" s="57"/>
      <c r="E2" s="58"/>
      <c r="F2" s="58"/>
      <c r="G2" s="12"/>
      <c r="H2" s="41" t="s">
        <v>65</v>
      </c>
    </row>
    <row r="3" spans="1:9" ht="17.149999999999999" customHeight="1">
      <c r="A3" s="51"/>
      <c r="B3" s="51"/>
      <c r="C3" s="51"/>
      <c r="D3" s="51"/>
      <c r="E3" s="58"/>
      <c r="G3" s="3" t="s">
        <v>28</v>
      </c>
      <c r="H3" s="14"/>
    </row>
    <row r="4" spans="1:9" ht="17.149999999999999" customHeight="1">
      <c r="A4" s="15"/>
      <c r="B4" s="51"/>
      <c r="C4" s="51"/>
      <c r="D4" s="51"/>
      <c r="E4" s="58"/>
    </row>
    <row r="5" spans="1:9" ht="17.149999999999999" customHeight="1">
      <c r="A5" s="25"/>
      <c r="B5" s="25"/>
      <c r="C5" s="25"/>
      <c r="D5" s="25"/>
      <c r="E5" s="60"/>
      <c r="F5" s="137" t="s">
        <v>4</v>
      </c>
      <c r="G5" s="139"/>
      <c r="H5" s="61" t="s">
        <v>29</v>
      </c>
    </row>
    <row r="6" spans="1:9" ht="19" customHeight="1">
      <c r="A6" s="23" t="s">
        <v>30</v>
      </c>
      <c r="B6" s="16"/>
      <c r="C6" s="16"/>
      <c r="D6" s="16"/>
      <c r="E6" s="37"/>
      <c r="F6" s="65"/>
      <c r="G6" s="26">
        <v>26848610692.080002</v>
      </c>
      <c r="H6" s="27">
        <v>2.0868186706692646E-2</v>
      </c>
      <c r="I6" s="51"/>
    </row>
    <row r="7" spans="1:9" ht="19" customHeight="1">
      <c r="A7" s="108"/>
      <c r="B7" s="33" t="s">
        <v>31</v>
      </c>
      <c r="C7" s="52"/>
      <c r="D7" s="52"/>
      <c r="E7" s="109"/>
      <c r="F7" s="130"/>
      <c r="G7" s="131">
        <v>7125735714.1600037</v>
      </c>
      <c r="H7" s="132">
        <v>-2.0022743091743084E-2</v>
      </c>
      <c r="I7" s="51"/>
    </row>
    <row r="8" spans="1:9" ht="19" customHeight="1">
      <c r="A8" s="21"/>
      <c r="B8" s="33" t="s">
        <v>8</v>
      </c>
      <c r="C8" s="33" t="s">
        <v>32</v>
      </c>
      <c r="D8" s="52"/>
      <c r="E8" s="112"/>
      <c r="F8" s="130">
        <v>5290158305.6200047</v>
      </c>
      <c r="G8" s="28"/>
      <c r="H8" s="132">
        <v>3.6162129045387592E-3</v>
      </c>
      <c r="I8" s="51"/>
    </row>
    <row r="9" spans="1:9" ht="19" customHeight="1">
      <c r="A9" s="21"/>
      <c r="B9" s="33" t="s">
        <v>8</v>
      </c>
      <c r="C9" s="52" t="s">
        <v>33</v>
      </c>
      <c r="D9" s="52"/>
      <c r="E9" s="112"/>
      <c r="F9" s="130">
        <v>1835577408.5399995</v>
      </c>
      <c r="G9" s="29"/>
      <c r="H9" s="132">
        <v>-8.2317169908505045E-2</v>
      </c>
      <c r="I9" s="51"/>
    </row>
    <row r="10" spans="1:9" ht="19" customHeight="1">
      <c r="A10" s="21"/>
      <c r="B10" s="33" t="s">
        <v>8</v>
      </c>
      <c r="C10" s="52" t="s">
        <v>34</v>
      </c>
      <c r="D10" s="52"/>
      <c r="E10" s="112"/>
      <c r="F10" s="130"/>
      <c r="G10" s="29"/>
      <c r="H10" s="132"/>
      <c r="I10" s="51"/>
    </row>
    <row r="11" spans="1:9" ht="19" customHeight="1">
      <c r="A11" s="108"/>
      <c r="B11" s="51" t="s">
        <v>35</v>
      </c>
      <c r="C11" s="51"/>
      <c r="D11" s="51"/>
      <c r="E11" s="109"/>
      <c r="F11" s="65"/>
      <c r="G11" s="131">
        <v>17029021930.049999</v>
      </c>
      <c r="H11" s="132">
        <v>3.5608246031585043E-2</v>
      </c>
      <c r="I11" s="51"/>
    </row>
    <row r="12" spans="1:9" ht="19" customHeight="1">
      <c r="A12" s="108"/>
      <c r="B12" s="51" t="s">
        <v>36</v>
      </c>
      <c r="C12" s="51"/>
      <c r="D12" s="51"/>
      <c r="E12" s="109"/>
      <c r="F12" s="65"/>
      <c r="G12" s="131">
        <v>1799393730.6699998</v>
      </c>
      <c r="H12" s="132">
        <v>4.9143447670147583E-2</v>
      </c>
      <c r="I12" s="51"/>
    </row>
    <row r="13" spans="1:9" ht="19" customHeight="1">
      <c r="A13" s="108"/>
      <c r="B13" s="51" t="s">
        <v>37</v>
      </c>
      <c r="C13" s="42"/>
      <c r="D13" s="42"/>
      <c r="E13" s="47"/>
      <c r="F13" s="65"/>
      <c r="G13" s="131">
        <v>894459317.19999993</v>
      </c>
      <c r="H13" s="132">
        <v>2.8292583425291416E-2</v>
      </c>
      <c r="I13" s="51"/>
    </row>
    <row r="14" spans="1:9" ht="19" customHeight="1">
      <c r="A14" s="108"/>
      <c r="B14" s="33" t="s">
        <v>16</v>
      </c>
      <c r="C14" s="52" t="s">
        <v>38</v>
      </c>
      <c r="D14" s="43"/>
      <c r="E14" s="48"/>
      <c r="F14" s="130">
        <v>879045056.89999998</v>
      </c>
      <c r="G14" s="131"/>
      <c r="H14" s="132">
        <v>2.8191739011880691E-2</v>
      </c>
      <c r="I14" s="51"/>
    </row>
    <row r="15" spans="1:9" ht="19" customHeight="1">
      <c r="A15" s="108"/>
      <c r="B15" s="33" t="s">
        <v>8</v>
      </c>
      <c r="C15" s="52" t="s">
        <v>39</v>
      </c>
      <c r="D15" s="44"/>
      <c r="E15" s="49"/>
      <c r="F15" s="65">
        <v>14590745.549999999</v>
      </c>
      <c r="G15" s="80"/>
      <c r="H15" s="81">
        <v>3.4034304379770806E-2</v>
      </c>
      <c r="I15" s="51"/>
    </row>
    <row r="16" spans="1:9" ht="19" customHeight="1">
      <c r="A16" s="108"/>
      <c r="B16" s="33" t="s">
        <v>8</v>
      </c>
      <c r="C16" s="52" t="s">
        <v>54</v>
      </c>
      <c r="D16" s="44"/>
      <c r="E16" s="49"/>
      <c r="F16" s="65">
        <v>592885.44999999995</v>
      </c>
      <c r="G16" s="80"/>
      <c r="H16" s="81">
        <v>5.6566151298390197E-2</v>
      </c>
      <c r="I16" s="51"/>
    </row>
    <row r="17" spans="1:9" ht="19" customHeight="1">
      <c r="A17" s="127"/>
      <c r="B17" s="128" t="s">
        <v>8</v>
      </c>
      <c r="C17" s="123" t="s">
        <v>55</v>
      </c>
      <c r="D17" s="45"/>
      <c r="E17" s="50"/>
      <c r="F17" s="65">
        <v>230629.30000000008</v>
      </c>
      <c r="G17" s="80"/>
      <c r="H17" s="81">
        <v>-1.7168934227848525E-2</v>
      </c>
      <c r="I17" s="51"/>
    </row>
    <row r="18" spans="1:9" ht="19" customHeight="1">
      <c r="A18" s="36" t="s">
        <v>40</v>
      </c>
      <c r="B18" s="129"/>
      <c r="C18" s="129"/>
      <c r="D18" s="129"/>
      <c r="E18" s="37"/>
      <c r="F18" s="87"/>
      <c r="G18" s="30">
        <v>4675514334.8500004</v>
      </c>
      <c r="H18" s="31">
        <v>-2.4272210551943396E-2</v>
      </c>
      <c r="I18" s="51"/>
    </row>
    <row r="19" spans="1:9" ht="19" customHeight="1">
      <c r="A19" s="34"/>
      <c r="B19" s="52" t="s">
        <v>41</v>
      </c>
      <c r="C19" s="52"/>
      <c r="D19" s="51"/>
      <c r="E19" s="109"/>
      <c r="F19" s="90"/>
      <c r="G19" s="91">
        <v>3232210039.4699998</v>
      </c>
      <c r="H19" s="132">
        <v>3.3672466460555363E-2</v>
      </c>
      <c r="I19" s="51"/>
    </row>
    <row r="20" spans="1:9" ht="19" customHeight="1">
      <c r="A20" s="34"/>
      <c r="B20" s="52" t="s">
        <v>42</v>
      </c>
      <c r="C20" s="52"/>
      <c r="D20" s="51"/>
      <c r="E20" s="109"/>
      <c r="F20" s="90"/>
      <c r="G20" s="91">
        <v>1335123914.8100002</v>
      </c>
      <c r="H20" s="132">
        <v>-0.13426203257502678</v>
      </c>
      <c r="I20" s="51"/>
    </row>
    <row r="21" spans="1:9" ht="19" customHeight="1">
      <c r="A21" s="108"/>
      <c r="B21" s="52" t="s">
        <v>56</v>
      </c>
      <c r="C21" s="44"/>
      <c r="D21" s="44"/>
      <c r="E21" s="46"/>
      <c r="F21" s="90"/>
      <c r="G21" s="91">
        <v>108093836.27000007</v>
      </c>
      <c r="H21" s="132">
        <v>-0.11850195420190139</v>
      </c>
      <c r="I21" s="51"/>
    </row>
    <row r="22" spans="1:9" ht="19" customHeight="1">
      <c r="A22" s="34"/>
      <c r="B22" s="52" t="s">
        <v>57</v>
      </c>
      <c r="C22" s="44"/>
      <c r="D22" s="44"/>
      <c r="E22" s="46"/>
      <c r="F22" s="90"/>
      <c r="G22" s="91">
        <v>86544.3</v>
      </c>
      <c r="H22" s="132">
        <v>-0.11850201270805559</v>
      </c>
      <c r="I22" s="51"/>
    </row>
    <row r="23" spans="1:9" ht="19" customHeight="1">
      <c r="A23" s="54" t="s">
        <v>43</v>
      </c>
      <c r="B23" s="52"/>
      <c r="C23" s="44"/>
      <c r="D23" s="44"/>
      <c r="E23" s="46"/>
      <c r="F23" s="90"/>
      <c r="G23" s="55"/>
      <c r="H23" s="27"/>
      <c r="I23" s="51"/>
    </row>
    <row r="24" spans="1:9" ht="19" customHeight="1">
      <c r="A24" s="24" t="s">
        <v>46</v>
      </c>
      <c r="B24" s="18"/>
      <c r="C24" s="18"/>
      <c r="D24" s="18"/>
      <c r="E24" s="40"/>
      <c r="F24" s="87"/>
      <c r="G24" s="32">
        <v>1333923641.3499997</v>
      </c>
      <c r="H24" s="31">
        <v>-6.9565041066607755E-2</v>
      </c>
      <c r="I24" s="51"/>
    </row>
    <row r="25" spans="1:9" ht="19" customHeight="1">
      <c r="A25" s="34"/>
      <c r="B25" s="52" t="s">
        <v>44</v>
      </c>
      <c r="C25" s="52"/>
      <c r="D25" s="51"/>
      <c r="E25" s="79"/>
      <c r="F25" s="90"/>
      <c r="G25" s="131">
        <v>996618827.45999956</v>
      </c>
      <c r="H25" s="132">
        <v>-4.9074273371974494E-2</v>
      </c>
      <c r="I25" s="51"/>
    </row>
    <row r="26" spans="1:9" ht="19" customHeight="1">
      <c r="A26" s="35"/>
      <c r="B26" s="123" t="s">
        <v>47</v>
      </c>
      <c r="C26" s="123"/>
      <c r="D26" s="84"/>
      <c r="E26" s="85"/>
      <c r="F26" s="90"/>
      <c r="G26" s="131">
        <v>337304813.89000005</v>
      </c>
      <c r="H26" s="132">
        <v>-0.12525774291714104</v>
      </c>
      <c r="I26" s="51"/>
    </row>
    <row r="27" spans="1:9" ht="19" customHeight="1">
      <c r="A27" s="21" t="s">
        <v>59</v>
      </c>
      <c r="B27" s="38"/>
      <c r="C27" s="38"/>
      <c r="D27" s="38"/>
      <c r="E27" s="39"/>
      <c r="F27" s="87"/>
      <c r="G27" s="32">
        <v>2810182604.8399992</v>
      </c>
      <c r="H27" s="31">
        <v>3.9600608816858375E-2</v>
      </c>
      <c r="I27" s="51"/>
    </row>
    <row r="28" spans="1:9" ht="19" customHeight="1">
      <c r="A28" s="34"/>
      <c r="B28" s="52" t="s">
        <v>44</v>
      </c>
      <c r="C28" s="52"/>
      <c r="D28" s="52"/>
      <c r="E28" s="58"/>
      <c r="F28" s="90"/>
      <c r="G28" s="131">
        <v>2374433059.519999</v>
      </c>
      <c r="H28" s="132">
        <v>3.9080127698746116E-2</v>
      </c>
      <c r="I28" s="51"/>
    </row>
    <row r="29" spans="1:9" ht="19" customHeight="1">
      <c r="A29" s="35"/>
      <c r="B29" s="123" t="s">
        <v>47</v>
      </c>
      <c r="C29" s="123"/>
      <c r="D29" s="123"/>
      <c r="E29" s="99"/>
      <c r="F29" s="100"/>
      <c r="G29" s="134">
        <v>435749545.32000029</v>
      </c>
      <c r="H29" s="135">
        <v>4.2445937676526407E-2</v>
      </c>
      <c r="I29" s="51"/>
    </row>
    <row r="30" spans="1:9">
      <c r="A30" s="51"/>
      <c r="B30" s="51"/>
      <c r="C30" s="51"/>
      <c r="D30" s="51"/>
      <c r="E30" s="58"/>
      <c r="F30" s="58"/>
      <c r="G30" s="58"/>
      <c r="H30" s="51"/>
      <c r="I30" s="51"/>
    </row>
    <row r="31" spans="1:9">
      <c r="A31" s="51"/>
      <c r="B31" s="51"/>
      <c r="C31" s="51"/>
      <c r="D31" s="51"/>
      <c r="E31" s="58"/>
      <c r="F31" s="58"/>
      <c r="G31" s="58"/>
      <c r="H31" s="51"/>
      <c r="I31" s="51"/>
    </row>
    <row r="32" spans="1:9">
      <c r="A32" s="51"/>
      <c r="B32" s="51"/>
      <c r="C32" s="51"/>
      <c r="D32" s="51"/>
      <c r="E32" s="58"/>
      <c r="F32" s="58"/>
      <c r="G32" s="58"/>
      <c r="H32" s="51"/>
      <c r="I32" s="51"/>
    </row>
    <row r="33" spans="1:9">
      <c r="A33" s="51"/>
      <c r="B33" s="51"/>
      <c r="C33" s="51"/>
      <c r="D33" s="51"/>
      <c r="E33" s="58"/>
      <c r="F33" s="58"/>
      <c r="G33" s="58"/>
      <c r="H33" s="51"/>
      <c r="I33" s="51"/>
    </row>
    <row r="34" spans="1:9">
      <c r="A34" s="51"/>
      <c r="B34" s="51"/>
      <c r="C34" s="51"/>
      <c r="D34" s="51"/>
      <c r="E34" s="58"/>
      <c r="F34" s="58"/>
      <c r="G34" s="58"/>
      <c r="H34" s="51"/>
      <c r="I34" s="51"/>
    </row>
    <row r="35" spans="1:9">
      <c r="A35" s="51"/>
      <c r="B35" s="51"/>
      <c r="C35" s="51"/>
      <c r="D35" s="51"/>
      <c r="E35" s="58"/>
      <c r="F35" s="58"/>
      <c r="G35" s="58"/>
      <c r="H35" s="51"/>
      <c r="I35" s="51"/>
    </row>
    <row r="36" spans="1:9">
      <c r="A36" s="51"/>
      <c r="B36" s="51"/>
      <c r="C36" s="51"/>
      <c r="D36" s="51"/>
      <c r="E36" s="58"/>
      <c r="F36" s="58"/>
      <c r="G36" s="58"/>
      <c r="H36" s="51"/>
      <c r="I36" s="51"/>
    </row>
    <row r="37" spans="1:9">
      <c r="A37" s="51"/>
      <c r="B37" s="51"/>
      <c r="C37" s="51"/>
      <c r="D37" s="51"/>
      <c r="E37" s="58"/>
      <c r="F37" s="58"/>
      <c r="G37" s="58"/>
      <c r="H37" s="51"/>
      <c r="I37" s="51"/>
    </row>
    <row r="38" spans="1:9">
      <c r="A38" s="51"/>
      <c r="B38" s="51"/>
      <c r="C38" s="51"/>
      <c r="D38" s="51"/>
      <c r="E38" s="58"/>
      <c r="F38" s="58"/>
      <c r="G38" s="58"/>
      <c r="H38" s="51"/>
      <c r="I38" s="51"/>
    </row>
    <row r="39" spans="1:9">
      <c r="A39" s="51"/>
      <c r="B39" s="51"/>
      <c r="C39" s="51"/>
      <c r="D39" s="51"/>
      <c r="E39" s="58"/>
      <c r="F39" s="58"/>
      <c r="G39" s="58"/>
      <c r="H39" s="51"/>
      <c r="I39" s="51"/>
    </row>
    <row r="40" spans="1:9">
      <c r="A40" s="51"/>
      <c r="B40" s="51"/>
      <c r="C40" s="51"/>
      <c r="D40" s="51"/>
      <c r="E40" s="58"/>
      <c r="F40" s="58"/>
      <c r="G40" s="58"/>
      <c r="H40" s="51"/>
      <c r="I40" s="51"/>
    </row>
    <row r="41" spans="1:9">
      <c r="A41" s="51"/>
      <c r="B41" s="51"/>
      <c r="C41" s="51"/>
      <c r="D41" s="51"/>
      <c r="E41" s="58"/>
      <c r="F41" s="58"/>
      <c r="G41" s="58"/>
      <c r="H41" s="51"/>
      <c r="I41" s="51"/>
    </row>
    <row r="42" spans="1:9">
      <c r="A42" s="51"/>
      <c r="B42" s="51"/>
      <c r="C42" s="51"/>
      <c r="D42" s="51"/>
      <c r="E42" s="58"/>
      <c r="F42" s="58"/>
      <c r="G42" s="58"/>
      <c r="H42" s="51"/>
      <c r="I42" s="51"/>
    </row>
    <row r="43" spans="1:9">
      <c r="A43" s="51"/>
      <c r="B43" s="51"/>
      <c r="C43" s="51"/>
      <c r="D43" s="51"/>
      <c r="E43" s="58"/>
      <c r="F43" s="58"/>
      <c r="G43" s="58"/>
      <c r="H43" s="51"/>
      <c r="I43" s="51"/>
    </row>
    <row r="44" spans="1:9">
      <c r="A44" s="51"/>
      <c r="B44" s="51"/>
      <c r="C44" s="51"/>
      <c r="D44" s="51"/>
      <c r="E44" s="58"/>
      <c r="F44" s="58"/>
      <c r="G44" s="58"/>
      <c r="H44" s="51"/>
      <c r="I44" s="51"/>
    </row>
    <row r="45" spans="1:9">
      <c r="A45" s="51"/>
      <c r="B45" s="51"/>
      <c r="C45" s="51"/>
      <c r="D45" s="51"/>
      <c r="E45" s="58"/>
      <c r="F45" s="58"/>
      <c r="G45" s="58"/>
      <c r="H45" s="51"/>
      <c r="I45" s="51"/>
    </row>
    <row r="46" spans="1:9">
      <c r="A46" s="51"/>
      <c r="B46" s="51"/>
      <c r="C46" s="51"/>
      <c r="D46" s="51"/>
      <c r="E46" s="58"/>
      <c r="F46" s="58"/>
      <c r="G46" s="58"/>
      <c r="H46" s="51"/>
      <c r="I46" s="51"/>
    </row>
    <row r="47" spans="1:9">
      <c r="A47" s="51"/>
      <c r="B47" s="51"/>
      <c r="C47" s="51"/>
      <c r="D47" s="51"/>
      <c r="E47" s="58"/>
      <c r="F47" s="58"/>
      <c r="G47" s="58"/>
      <c r="H47" s="51"/>
      <c r="I47" s="51"/>
    </row>
    <row r="48" spans="1:9">
      <c r="A48" s="51"/>
      <c r="B48" s="51"/>
      <c r="C48" s="51"/>
      <c r="D48" s="51"/>
      <c r="E48" s="58"/>
      <c r="F48" s="58"/>
      <c r="G48" s="58"/>
      <c r="H48" s="51"/>
      <c r="I48" s="51"/>
    </row>
    <row r="49" spans="1:9">
      <c r="A49" s="51"/>
      <c r="B49" s="51"/>
      <c r="C49" s="51"/>
      <c r="D49" s="51"/>
      <c r="E49" s="58"/>
      <c r="F49" s="58"/>
      <c r="G49" s="58"/>
      <c r="H49" s="51"/>
      <c r="I49" s="51"/>
    </row>
    <row r="50" spans="1:9">
      <c r="A50" s="51"/>
      <c r="B50" s="51"/>
      <c r="C50" s="51"/>
      <c r="D50" s="51"/>
      <c r="E50" s="58"/>
      <c r="F50" s="58"/>
      <c r="G50" s="58"/>
      <c r="H50" s="51"/>
      <c r="I50" s="51"/>
    </row>
    <row r="51" spans="1:9">
      <c r="A51" s="51"/>
      <c r="B51" s="51"/>
      <c r="C51" s="51"/>
      <c r="D51" s="51"/>
      <c r="E51" s="58"/>
      <c r="F51" s="58"/>
      <c r="G51" s="58"/>
      <c r="H51" s="51"/>
      <c r="I51" s="51"/>
    </row>
    <row r="52" spans="1:9">
      <c r="A52" s="51"/>
      <c r="B52" s="51"/>
      <c r="C52" s="51"/>
      <c r="D52" s="51"/>
      <c r="E52" s="58"/>
      <c r="F52" s="58"/>
      <c r="G52" s="58"/>
      <c r="H52" s="51"/>
      <c r="I52" s="51"/>
    </row>
    <row r="53" spans="1:9">
      <c r="A53" s="51"/>
      <c r="B53" s="51"/>
      <c r="C53" s="51"/>
      <c r="D53" s="51"/>
      <c r="E53" s="58"/>
      <c r="F53" s="58"/>
      <c r="G53" s="58"/>
      <c r="H53" s="51"/>
      <c r="I53" s="51"/>
    </row>
    <row r="54" spans="1:9">
      <c r="A54" s="51"/>
      <c r="B54" s="51"/>
      <c r="C54" s="51"/>
      <c r="D54" s="51"/>
      <c r="E54" s="58"/>
      <c r="F54" s="58"/>
      <c r="G54" s="58"/>
      <c r="H54" s="51"/>
      <c r="I54" s="51"/>
    </row>
    <row r="55" spans="1:9">
      <c r="A55" s="51"/>
      <c r="B55" s="51"/>
      <c r="C55" s="51"/>
      <c r="D55" s="51"/>
      <c r="E55" s="58"/>
      <c r="F55" s="58"/>
      <c r="G55" s="58"/>
      <c r="H55" s="51"/>
      <c r="I55" s="51"/>
    </row>
    <row r="56" spans="1:9">
      <c r="A56" s="51"/>
      <c r="B56" s="51"/>
      <c r="C56" s="51"/>
      <c r="D56" s="51"/>
      <c r="E56" s="58"/>
      <c r="F56" s="58"/>
      <c r="G56" s="58"/>
      <c r="H56" s="51"/>
      <c r="I56" s="51"/>
    </row>
    <row r="57" spans="1:9">
      <c r="A57" s="51"/>
      <c r="B57" s="51"/>
      <c r="C57" s="51"/>
      <c r="D57" s="51"/>
      <c r="E57" s="58"/>
      <c r="F57" s="58"/>
      <c r="G57" s="58"/>
      <c r="H57" s="51"/>
      <c r="I57" s="51"/>
    </row>
    <row r="58" spans="1:9">
      <c r="A58" s="51"/>
      <c r="B58" s="51"/>
      <c r="C58" s="51"/>
      <c r="D58" s="51"/>
      <c r="E58" s="58"/>
      <c r="F58" s="58"/>
      <c r="G58" s="58"/>
      <c r="H58" s="51"/>
      <c r="I58" s="51"/>
    </row>
    <row r="59" spans="1:9">
      <c r="A59" s="51"/>
      <c r="B59" s="51"/>
      <c r="C59" s="51"/>
      <c r="D59" s="51"/>
      <c r="E59" s="58"/>
      <c r="F59" s="58"/>
      <c r="G59" s="58"/>
      <c r="H59" s="51"/>
      <c r="I59" s="51"/>
    </row>
    <row r="60" spans="1:9">
      <c r="A60" s="51"/>
      <c r="B60" s="51"/>
      <c r="C60" s="51"/>
      <c r="D60" s="51"/>
      <c r="E60" s="58"/>
      <c r="F60" s="58"/>
      <c r="G60" s="58"/>
      <c r="H60" s="51"/>
      <c r="I60" s="51"/>
    </row>
    <row r="61" spans="1:9">
      <c r="A61" s="51"/>
      <c r="B61" s="51"/>
      <c r="C61" s="51"/>
      <c r="D61" s="51"/>
      <c r="E61" s="58"/>
      <c r="F61" s="58"/>
      <c r="G61" s="58"/>
      <c r="H61" s="51"/>
      <c r="I61" s="51"/>
    </row>
    <row r="62" spans="1:9">
      <c r="A62" s="51"/>
      <c r="B62" s="51"/>
      <c r="C62" s="51"/>
      <c r="D62" s="51"/>
      <c r="E62" s="58"/>
      <c r="F62" s="58"/>
      <c r="G62" s="58"/>
      <c r="H62" s="51"/>
      <c r="I62" s="51"/>
    </row>
    <row r="63" spans="1:9">
      <c r="A63" s="51"/>
      <c r="B63" s="51"/>
      <c r="C63" s="51"/>
      <c r="D63" s="51"/>
      <c r="E63" s="58"/>
      <c r="F63" s="58"/>
      <c r="G63" s="58"/>
      <c r="H63" s="51"/>
      <c r="I63" s="51"/>
    </row>
    <row r="64" spans="1:9">
      <c r="A64" s="51"/>
      <c r="B64" s="51"/>
      <c r="C64" s="51"/>
      <c r="D64" s="51"/>
      <c r="E64" s="58"/>
      <c r="F64" s="58"/>
      <c r="G64" s="58"/>
      <c r="H64" s="51"/>
      <c r="I64" s="51"/>
    </row>
    <row r="65" spans="1:9">
      <c r="A65" s="51"/>
      <c r="B65" s="51"/>
      <c r="C65" s="51"/>
      <c r="D65" s="51"/>
      <c r="E65" s="58"/>
      <c r="F65" s="58"/>
      <c r="G65" s="58"/>
      <c r="H65" s="51"/>
      <c r="I65" s="51"/>
    </row>
    <row r="66" spans="1:9">
      <c r="A66" s="51"/>
      <c r="B66" s="51"/>
      <c r="C66" s="51"/>
      <c r="D66" s="51"/>
      <c r="E66" s="58"/>
      <c r="F66" s="58"/>
      <c r="G66" s="58"/>
      <c r="H66" s="51"/>
      <c r="I66" s="51"/>
    </row>
    <row r="67" spans="1:9">
      <c r="A67" s="51"/>
      <c r="B67" s="51"/>
      <c r="C67" s="51"/>
      <c r="D67" s="51"/>
      <c r="E67" s="58"/>
      <c r="F67" s="58"/>
      <c r="G67" s="58"/>
      <c r="H67" s="51"/>
      <c r="I67" s="51"/>
    </row>
  </sheetData>
  <mergeCells count="1">
    <mergeCell ref="F5:G5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4A4A-BE6B-43DC-A60E-F6831EAFEA5C}">
  <dimension ref="A1:H25"/>
  <sheetViews>
    <sheetView showGridLines="0" zoomScaleNormal="100" workbookViewId="0"/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5.1796875" customWidth="1"/>
    <col min="7" max="7" width="17" customWidth="1"/>
    <col min="8" max="8" width="9.1796875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45964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2024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8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38089340453.469986</v>
      </c>
      <c r="H6" s="67">
        <v>4.4089534770534788E-2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25385625480.759995</v>
      </c>
      <c r="H7" s="73">
        <v>5.951220243116695E-2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21242859463.029991</v>
      </c>
      <c r="G8" s="114"/>
      <c r="H8" s="73">
        <v>5.3563420440799536E-2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3574846229.4700027</v>
      </c>
      <c r="G9" s="115"/>
      <c r="H9" s="73">
        <v>0.1030693887681553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567919788.26000023</v>
      </c>
      <c r="G10" s="115"/>
      <c r="H10" s="73">
        <v>2.1356321745557239E-2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9598217263.2399921</v>
      </c>
      <c r="H11" s="73">
        <v>5.9806055563112803E-2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2046389387.6799996</v>
      </c>
      <c r="H12" s="73">
        <v>-0.15988936611818783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1059108321.7900006</v>
      </c>
      <c r="H13" s="73">
        <v>2.9511227057521738E-2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1039895742.7500006</v>
      </c>
      <c r="G14" s="111"/>
      <c r="H14" s="73">
        <v>2.9314564596137238E-2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19212579.039999995</v>
      </c>
      <c r="G15" s="114"/>
      <c r="H15" s="117">
        <v>4.0269019235225079E-2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6970835806.54</v>
      </c>
      <c r="H16" s="88">
        <v>-4.8154902851524017E-2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5311746649.2359266</v>
      </c>
      <c r="H17" s="73">
        <v>-4.5494323015667915E-2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1659089157.3040733</v>
      </c>
      <c r="H18" s="73">
        <v>-5.6574148470675101E-2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32007525.41</v>
      </c>
      <c r="H19" s="73">
        <v>3.3081475554275208E-4</v>
      </c>
    </row>
    <row r="20" spans="1:8" ht="18.649999999999999" customHeight="1">
      <c r="A20" s="24" t="s">
        <v>22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23</v>
      </c>
      <c r="C21" s="52"/>
      <c r="D21" s="51"/>
      <c r="E21" s="58"/>
      <c r="F21" s="120"/>
      <c r="G21" s="122">
        <v>2976558201.73</v>
      </c>
      <c r="H21" s="73">
        <v>5.4273527904214136E-2</v>
      </c>
    </row>
    <row r="22" spans="1:8" ht="18.649999999999999" customHeight="1">
      <c r="A22" s="34"/>
      <c r="B22" s="52" t="s">
        <v>24</v>
      </c>
      <c r="C22" s="52"/>
      <c r="D22" s="51"/>
      <c r="E22" s="58"/>
      <c r="F22" s="120"/>
      <c r="G22" s="122">
        <v>1248464636.3599999</v>
      </c>
      <c r="H22" s="73">
        <v>9.1169422861456573E-2</v>
      </c>
    </row>
    <row r="23" spans="1:8" ht="18.649999999999999" customHeight="1">
      <c r="A23" s="24" t="s">
        <v>25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23</v>
      </c>
      <c r="C24" s="52"/>
      <c r="D24" s="52"/>
      <c r="E24" s="58"/>
      <c r="F24" s="120"/>
      <c r="G24" s="122">
        <v>751235916.5</v>
      </c>
      <c r="H24" s="73">
        <v>-4.5596322780346976E-2</v>
      </c>
    </row>
    <row r="25" spans="1:8" ht="18.649999999999999" customHeight="1">
      <c r="A25" s="35"/>
      <c r="B25" s="123" t="s">
        <v>24</v>
      </c>
      <c r="C25" s="123"/>
      <c r="D25" s="123"/>
      <c r="E25" s="99"/>
      <c r="F25" s="124"/>
      <c r="G25" s="125">
        <v>692927969.37999988</v>
      </c>
      <c r="H25" s="102">
        <v>-2.7875018491458792E-2</v>
      </c>
    </row>
  </sheetData>
  <mergeCells count="1">
    <mergeCell ref="F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D1AA-4F0F-4A2C-A3F0-61234D9A60AA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6.1796875" customWidth="1"/>
    <col min="7" max="7" width="17" customWidth="1"/>
    <col min="8" max="8" width="12.1796875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v>45964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'2024'!H3</f>
        <v>2024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'2024'!G6</f>
        <v>38089340453.469986</v>
      </c>
      <c r="H6" s="67">
        <f>'2024'!H6</f>
        <v>4.4089534770534788E-2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'2024'!G7</f>
        <v>25385625480.759995</v>
      </c>
      <c r="H7" s="73">
        <f>'2024'!H7</f>
        <v>5.951220243116695E-2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'2024'!F8</f>
        <v>21242859463.029991</v>
      </c>
      <c r="G8" s="114"/>
      <c r="H8" s="73">
        <f>'2024'!H8</f>
        <v>5.3563420440799536E-2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'2024'!F9</f>
        <v>3574846229.4700027</v>
      </c>
      <c r="G9" s="115"/>
      <c r="H9" s="73">
        <f>'2024'!H9</f>
        <v>0.1030693887681553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'2024'!F10</f>
        <v>567919788.26000023</v>
      </c>
      <c r="G10" s="115"/>
      <c r="H10" s="73">
        <f>'2024'!H10</f>
        <v>2.1356321745557239E-2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'2024'!G11</f>
        <v>9598217263.2399921</v>
      </c>
      <c r="H11" s="73">
        <f>'2024'!H11</f>
        <v>5.9806055563112803E-2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'2024'!G12</f>
        <v>2046389387.6799996</v>
      </c>
      <c r="H12" s="73">
        <f>'2024'!H12</f>
        <v>-0.15988936611818783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'2024'!G13</f>
        <v>1059108321.7900006</v>
      </c>
      <c r="H13" s="73">
        <f>'2024'!H13</f>
        <v>2.9511227057521738E-2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'2024'!F14</f>
        <v>1039895742.7500006</v>
      </c>
      <c r="G14" s="111"/>
      <c r="H14" s="73">
        <f>'2024'!H14</f>
        <v>2.9314564596137238E-2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'2024'!F15</f>
        <v>19212579.039999995</v>
      </c>
      <c r="G15" s="114"/>
      <c r="H15" s="117">
        <f>'2024'!H15</f>
        <v>4.0269019235225079E-2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'2024'!G16</f>
        <v>6970835806.54</v>
      </c>
      <c r="H16" s="88">
        <f>'2024'!H16</f>
        <v>-4.8154902851524017E-2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'2024'!G17</f>
        <v>5311746649.2359266</v>
      </c>
      <c r="H17" s="73">
        <f>'2024'!H17</f>
        <v>-4.5494323015667915E-2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'2024'!G18</f>
        <v>1659089157.3040733</v>
      </c>
      <c r="H18" s="73">
        <f>'2024'!H18</f>
        <v>-5.6574148470675101E-2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'2024'!G19</f>
        <v>32007525.41</v>
      </c>
      <c r="H19" s="73">
        <f>'2024'!H19</f>
        <v>3.3081475554275208E-4</v>
      </c>
    </row>
    <row r="20" spans="1:8" ht="18.649999999999999" customHeight="1">
      <c r="A20" s="24" t="s">
        <v>44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45</v>
      </c>
      <c r="C21" s="52"/>
      <c r="D21" s="51"/>
      <c r="E21" s="58"/>
      <c r="F21" s="120"/>
      <c r="G21" s="122">
        <f>'2024'!G21</f>
        <v>2976558201.73</v>
      </c>
      <c r="H21" s="73">
        <f>'2024'!H21</f>
        <v>5.4273527904214136E-2</v>
      </c>
    </row>
    <row r="22" spans="1:8" ht="18.649999999999999" customHeight="1">
      <c r="A22" s="34"/>
      <c r="B22" s="52" t="s">
        <v>46</v>
      </c>
      <c r="C22" s="52"/>
      <c r="D22" s="51"/>
      <c r="E22" s="58"/>
      <c r="F22" s="120"/>
      <c r="G22" s="122">
        <f>'2024'!G22</f>
        <v>1248464636.3599999</v>
      </c>
      <c r="H22" s="73">
        <f>'2024'!H22</f>
        <v>9.1169422861456573E-2</v>
      </c>
    </row>
    <row r="23" spans="1:8" ht="18.649999999999999" customHeight="1">
      <c r="A23" s="24" t="s">
        <v>47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45</v>
      </c>
      <c r="C24" s="52"/>
      <c r="D24" s="52"/>
      <c r="E24" s="58"/>
      <c r="F24" s="120"/>
      <c r="G24" s="122">
        <f>'2024'!G24</f>
        <v>751235916.5</v>
      </c>
      <c r="H24" s="73">
        <f>'2024'!H24</f>
        <v>-4.5596322780346976E-2</v>
      </c>
    </row>
    <row r="25" spans="1:8" ht="18.649999999999999" customHeight="1">
      <c r="A25" s="35"/>
      <c r="B25" s="123" t="s">
        <v>46</v>
      </c>
      <c r="C25" s="123"/>
      <c r="D25" s="123"/>
      <c r="E25" s="99"/>
      <c r="F25" s="124"/>
      <c r="G25" s="125">
        <f>'2024'!G25</f>
        <v>692927969.37999988</v>
      </c>
      <c r="H25" s="102">
        <f>'2024'!H25</f>
        <v>-2.7875018491458792E-2</v>
      </c>
    </row>
  </sheetData>
  <mergeCells count="1">
    <mergeCell ref="F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D900-7837-4CBC-8D01-60E0039B1F9C}">
  <dimension ref="A1:H25"/>
  <sheetViews>
    <sheetView showGridLines="0" zoomScaleNormal="100" workbookViewId="0"/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5.1796875" customWidth="1"/>
    <col min="7" max="7" width="17" customWidth="1"/>
    <col min="8" max="8" width="9.1796875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45600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2023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8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36480913930.280022</v>
      </c>
      <c r="H6" s="67">
        <v>3.0585474822739878E-2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23959729224.930012</v>
      </c>
      <c r="H7" s="73">
        <v>1.2605423235149686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20162867323.300014</v>
      </c>
      <c r="G8" s="114"/>
      <c r="H8" s="73">
        <v>2.1935437064046015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3240817183.2799988</v>
      </c>
      <c r="G9" s="115"/>
      <c r="H9" s="73">
        <v>-0.13547688185304585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556044718.3499999</v>
      </c>
      <c r="G10" s="115"/>
      <c r="H10" s="73">
        <v>3.5858226573906249E-2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9056578996.5600033</v>
      </c>
      <c r="H11" s="73">
        <v>-0.58501575533367078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2435857023.0500002</v>
      </c>
      <c r="H12" s="73">
        <v>0.20475918883681188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1028748685.7400004</v>
      </c>
      <c r="H13" s="73">
        <v>7.9073887694333767E-2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1010279829.4300004</v>
      </c>
      <c r="G14" s="111"/>
      <c r="H14" s="73">
        <v>7.8728649950080554E-2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18468856.309999999</v>
      </c>
      <c r="G15" s="114"/>
      <c r="H15" s="117">
        <v>9.8301678304962836E-2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7323498148.4099998</v>
      </c>
      <c r="H16" s="88">
        <v>-8.6200542709817252E-2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5564918865.6665449</v>
      </c>
      <c r="H17" s="73">
        <v>5.0276666628090938E-2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1758579282.7434549</v>
      </c>
      <c r="H18" s="73">
        <v>-0.35246645556657019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31996940.350000001</v>
      </c>
      <c r="H19" s="73">
        <v>-5.3055488087034752E-2</v>
      </c>
    </row>
    <row r="20" spans="1:8" ht="18.649999999999999" customHeight="1">
      <c r="A20" s="24" t="s">
        <v>22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23</v>
      </c>
      <c r="C21" s="52"/>
      <c r="D21" s="51"/>
      <c r="E21" s="58"/>
      <c r="F21" s="120"/>
      <c r="G21" s="122">
        <v>2823326321.8200002</v>
      </c>
      <c r="H21" s="73">
        <v>-5.3435194767237348E-4</v>
      </c>
    </row>
    <row r="22" spans="1:8" ht="18.649999999999999" customHeight="1">
      <c r="A22" s="34"/>
      <c r="B22" s="52" t="s">
        <v>24</v>
      </c>
      <c r="C22" s="52"/>
      <c r="D22" s="51"/>
      <c r="E22" s="58"/>
      <c r="F22" s="120"/>
      <c r="G22" s="122">
        <v>1144152878.74</v>
      </c>
      <c r="H22" s="73">
        <v>-0.14239813563747339</v>
      </c>
    </row>
    <row r="23" spans="1:8" ht="18.649999999999999" customHeight="1">
      <c r="A23" s="24" t="s">
        <v>25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23</v>
      </c>
      <c r="C24" s="52"/>
      <c r="D24" s="52"/>
      <c r="E24" s="58"/>
      <c r="F24" s="120"/>
      <c r="G24" s="122">
        <v>787125966.12</v>
      </c>
      <c r="H24" s="73">
        <v>3.4955775646492215E-2</v>
      </c>
    </row>
    <row r="25" spans="1:8" ht="18.649999999999999" customHeight="1">
      <c r="A25" s="35"/>
      <c r="B25" s="123" t="s">
        <v>24</v>
      </c>
      <c r="C25" s="123"/>
      <c r="D25" s="123"/>
      <c r="E25" s="99"/>
      <c r="F25" s="124"/>
      <c r="G25" s="125">
        <v>712797204.63999999</v>
      </c>
      <c r="H25" s="102">
        <v>-0.30012582031320201</v>
      </c>
    </row>
  </sheetData>
  <mergeCells count="1">
    <mergeCell ref="F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D805-149C-4AC6-9CFA-E72FBBAFD49E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6.1796875" customWidth="1"/>
    <col min="7" max="7" width="17" customWidth="1"/>
    <col min="8" max="8" width="12.1796875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'2023 su'!H2</f>
        <v>45600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'2023 su'!H3</f>
        <v>2023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'2023 su'!G6</f>
        <v>36480913930.280022</v>
      </c>
      <c r="H6" s="67">
        <f>'2023 su'!H6</f>
        <v>3.0585474822739878E-2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'2023 su'!G7</f>
        <v>23959729224.930012</v>
      </c>
      <c r="H7" s="73">
        <f>'2023 su'!H7</f>
        <v>1.2605423235149686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'2023 su'!F8</f>
        <v>20162867323.300014</v>
      </c>
      <c r="G8" s="114"/>
      <c r="H8" s="73">
        <f>'2023 su'!H8</f>
        <v>2.1935437064046015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'2023 su'!F9</f>
        <v>3240817183.2799988</v>
      </c>
      <c r="G9" s="115"/>
      <c r="H9" s="73">
        <f>'2023 su'!H9</f>
        <v>-0.13547688185304585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'2023 su'!F10</f>
        <v>556044718.3499999</v>
      </c>
      <c r="G10" s="115"/>
      <c r="H10" s="73">
        <f>'2023 su'!H10</f>
        <v>3.5858226573906249E-2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'2023 su'!G11</f>
        <v>9056578996.5600033</v>
      </c>
      <c r="H11" s="73">
        <f>'2023 su'!H11</f>
        <v>-0.58501575533367078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'2023 su'!G12</f>
        <v>2435857023.0500002</v>
      </c>
      <c r="H12" s="73">
        <f>'2023 su'!H12</f>
        <v>0.20475918883681188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'2023 su'!G13</f>
        <v>1028748685.7400004</v>
      </c>
      <c r="H13" s="73">
        <f>'2023 su'!H13</f>
        <v>7.9073887694333767E-2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'2023 su'!F14</f>
        <v>1010279829.4300004</v>
      </c>
      <c r="G14" s="111"/>
      <c r="H14" s="73">
        <f>'2023 su'!H14</f>
        <v>7.8728649950080554E-2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'2023 su'!F15</f>
        <v>18468856.309999999</v>
      </c>
      <c r="G15" s="114"/>
      <c r="H15" s="117">
        <f>'2023 su'!H15</f>
        <v>9.8301678304962836E-2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'2023 su'!G16</f>
        <v>7323498148.4099998</v>
      </c>
      <c r="H16" s="88">
        <f>'2023 su'!H16</f>
        <v>-8.6200542709817252E-2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'2023 su'!G17</f>
        <v>5564918865.6665449</v>
      </c>
      <c r="H17" s="73">
        <f>'2023 su'!H17</f>
        <v>5.0276666628090938E-2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'2023 su'!G18</f>
        <v>1758579282.7434549</v>
      </c>
      <c r="H18" s="73">
        <f>'2023 su'!H18</f>
        <v>-0.35246645556657019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'2023 su'!G19</f>
        <v>31996940.350000001</v>
      </c>
      <c r="H19" s="73">
        <f>'2023 su'!H19</f>
        <v>-5.3055488087034752E-2</v>
      </c>
    </row>
    <row r="20" spans="1:8" ht="18.649999999999999" customHeight="1">
      <c r="A20" s="24" t="s">
        <v>44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45</v>
      </c>
      <c r="C21" s="52"/>
      <c r="D21" s="51"/>
      <c r="E21" s="58"/>
      <c r="F21" s="120"/>
      <c r="G21" s="122">
        <f>'2023 su'!G21</f>
        <v>2823326321.8200002</v>
      </c>
      <c r="H21" s="73">
        <f>'2023 su'!H21</f>
        <v>-5.3435194767237348E-4</v>
      </c>
    </row>
    <row r="22" spans="1:8" ht="18.649999999999999" customHeight="1">
      <c r="A22" s="34"/>
      <c r="B22" s="52" t="s">
        <v>46</v>
      </c>
      <c r="C22" s="52"/>
      <c r="D22" s="51"/>
      <c r="E22" s="58"/>
      <c r="F22" s="120"/>
      <c r="G22" s="122">
        <f>'2023 su'!G22</f>
        <v>1144152878.74</v>
      </c>
      <c r="H22" s="73">
        <f>'2023 su'!H22</f>
        <v>-0.14239813563747339</v>
      </c>
    </row>
    <row r="23" spans="1:8" ht="18.649999999999999" customHeight="1">
      <c r="A23" s="24" t="s">
        <v>47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45</v>
      </c>
      <c r="C24" s="52"/>
      <c r="D24" s="52"/>
      <c r="E24" s="58"/>
      <c r="F24" s="120"/>
      <c r="G24" s="122">
        <f>'2023 su'!G24</f>
        <v>787125966.12</v>
      </c>
      <c r="H24" s="73">
        <f>'2023 su'!H24</f>
        <v>3.4955775646492215E-2</v>
      </c>
    </row>
    <row r="25" spans="1:8" ht="18.649999999999999" customHeight="1">
      <c r="A25" s="35"/>
      <c r="B25" s="123" t="s">
        <v>46</v>
      </c>
      <c r="C25" s="123"/>
      <c r="D25" s="123"/>
      <c r="E25" s="99"/>
      <c r="F25" s="124"/>
      <c r="G25" s="125">
        <f>'2023 su'!G25</f>
        <v>712797204.63999999</v>
      </c>
      <c r="H25" s="102">
        <f>'2023 su'!H25</f>
        <v>-0.30012582031320201</v>
      </c>
    </row>
  </sheetData>
  <mergeCells count="1">
    <mergeCell ref="F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48B7-822A-4BB3-B18B-D6CB01E1498D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5.1796875" customWidth="1"/>
    <col min="7" max="7" width="17" customWidth="1"/>
    <col min="8" max="8" width="9.1796875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45232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2022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8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35398241894.059998</v>
      </c>
      <c r="H6" s="67">
        <v>8.9387672969440946E-3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10599106672.629993</v>
      </c>
      <c r="H7" s="73">
        <v>-2.7623094411252436E-2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6313634375.1499949</v>
      </c>
      <c r="G8" s="114"/>
      <c r="H8" s="73">
        <v>4.7918337580182824E-2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3748676137.4599996</v>
      </c>
      <c r="G9" s="115"/>
      <c r="H9" s="73">
        <v>-0.13875374321873124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536796160.01999992</v>
      </c>
      <c r="G10" s="115"/>
      <c r="H10" s="73">
        <v>2.7054283676692936E-2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21823910456.750004</v>
      </c>
      <c r="H11" s="73">
        <v>3.9578579037965467E-2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2021862166.0000005</v>
      </c>
      <c r="H12" s="73">
        <v>-0.10396211728487315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953362598.67999983</v>
      </c>
      <c r="H13" s="73">
        <v>1.9703044207714626E-2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936546766.85999978</v>
      </c>
      <c r="G14" s="111"/>
      <c r="H14" s="73">
        <v>1.9634366973922734E-2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16815831.82</v>
      </c>
      <c r="G15" s="114"/>
      <c r="H15" s="117">
        <v>2.3542638895562407E-2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8014338474.3600006</v>
      </c>
      <c r="H16" s="88">
        <v>0.10070902033993168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5298526609.6910391</v>
      </c>
      <c r="H17" s="73">
        <v>0.31107051974106636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2715811864.6689615</v>
      </c>
      <c r="H18" s="73">
        <v>-0.16170752404192035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33789667.659999996</v>
      </c>
      <c r="H19" s="73">
        <v>1.5781517364656938E-3</v>
      </c>
    </row>
    <row r="20" spans="1:8" ht="18.649999999999999" customHeight="1">
      <c r="A20" s="24" t="s">
        <v>22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23</v>
      </c>
      <c r="C21" s="52"/>
      <c r="D21" s="51"/>
      <c r="E21" s="58"/>
      <c r="F21" s="120"/>
      <c r="G21" s="122">
        <v>2824835778.3200002</v>
      </c>
      <c r="H21" s="73">
        <v>0.16060393211256985</v>
      </c>
    </row>
    <row r="22" spans="1:8" ht="18.649999999999999" customHeight="1">
      <c r="A22" s="34"/>
      <c r="B22" s="52" t="s">
        <v>24</v>
      </c>
      <c r="C22" s="52"/>
      <c r="D22" s="51"/>
      <c r="E22" s="58"/>
      <c r="F22" s="120"/>
      <c r="G22" s="122">
        <v>1334130587.03</v>
      </c>
      <c r="H22" s="73">
        <v>-0.24324361776358017</v>
      </c>
    </row>
    <row r="23" spans="1:8" ht="18.649999999999999" customHeight="1">
      <c r="A23" s="24" t="s">
        <v>25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23</v>
      </c>
      <c r="C24" s="52"/>
      <c r="D24" s="52"/>
      <c r="E24" s="58"/>
      <c r="F24" s="120"/>
      <c r="G24" s="122">
        <v>760540676.85000002</v>
      </c>
      <c r="H24" s="73">
        <v>0.21205765551229616</v>
      </c>
    </row>
    <row r="25" spans="1:8" ht="18.649999999999999" customHeight="1">
      <c r="A25" s="35"/>
      <c r="B25" s="123" t="s">
        <v>24</v>
      </c>
      <c r="C25" s="123"/>
      <c r="D25" s="123"/>
      <c r="E25" s="99"/>
      <c r="F25" s="124"/>
      <c r="G25" s="125">
        <v>1018464783.1399999</v>
      </c>
      <c r="H25" s="102">
        <v>0.10207718379162412</v>
      </c>
    </row>
  </sheetData>
  <mergeCells count="1">
    <mergeCell ref="F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32E7-F021-448B-A65F-BE8864E8B6BD}">
  <dimension ref="A1:H25"/>
  <sheetViews>
    <sheetView showGridLines="0" workbookViewId="0"/>
  </sheetViews>
  <sheetFormatPr defaultRowHeight="12.5"/>
  <cols>
    <col min="1" max="3" width="3.81640625" customWidth="1"/>
    <col min="4" max="4" width="13.453125" customWidth="1"/>
    <col min="5" max="5" width="12.54296875" customWidth="1"/>
    <col min="6" max="6" width="16.1796875" customWidth="1"/>
    <col min="7" max="7" width="17" customWidth="1"/>
    <col min="8" max="8" width="12.1796875" customWidth="1"/>
  </cols>
  <sheetData>
    <row r="1" spans="1:8" ht="14">
      <c r="A1" s="7" t="s">
        <v>26</v>
      </c>
      <c r="B1" s="8"/>
      <c r="C1" s="8"/>
      <c r="D1" s="8"/>
      <c r="E1" s="9"/>
      <c r="F1" s="10" t="s">
        <v>27</v>
      </c>
      <c r="G1" s="58"/>
      <c r="H1" s="11" t="s">
        <v>2</v>
      </c>
    </row>
    <row r="2" spans="1:8" ht="15.5">
      <c r="A2" s="2"/>
      <c r="B2" s="51"/>
      <c r="D2" s="57"/>
      <c r="E2" s="58"/>
      <c r="F2" s="58"/>
      <c r="G2" s="12"/>
      <c r="H2" s="41">
        <f>'2022 su'!H2</f>
        <v>45232</v>
      </c>
    </row>
    <row r="3" spans="1:8" ht="13">
      <c r="A3" s="51"/>
      <c r="B3" s="51"/>
      <c r="C3" s="51"/>
      <c r="D3" s="51"/>
      <c r="E3" s="58"/>
      <c r="F3" s="4"/>
      <c r="G3" s="3" t="s">
        <v>28</v>
      </c>
      <c r="H3" s="126">
        <f>'2022 su'!H3</f>
        <v>2022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29</v>
      </c>
    </row>
    <row r="6" spans="1:8" ht="18.649999999999999" customHeight="1">
      <c r="A6" s="23" t="s">
        <v>30</v>
      </c>
      <c r="B6" s="16"/>
      <c r="C6" s="16"/>
      <c r="D6" s="16"/>
      <c r="E6" s="37"/>
      <c r="F6" s="107"/>
      <c r="G6" s="66">
        <f>'2022 su'!G6</f>
        <v>35398241894.059998</v>
      </c>
      <c r="H6" s="67">
        <f>'2022 su'!H6</f>
        <v>8.9387672969440946E-3</v>
      </c>
    </row>
    <row r="7" spans="1:8" ht="18.649999999999999" customHeight="1">
      <c r="A7" s="108"/>
      <c r="B7" s="51" t="s">
        <v>31</v>
      </c>
      <c r="C7" s="52"/>
      <c r="D7" s="52"/>
      <c r="E7" s="109"/>
      <c r="F7" s="110"/>
      <c r="G7" s="111">
        <f>'2022 su'!G7</f>
        <v>10599106672.629993</v>
      </c>
      <c r="H7" s="73">
        <f>'2022 su'!H7</f>
        <v>-2.7623094411252436E-2</v>
      </c>
    </row>
    <row r="8" spans="1:8" ht="18.649999999999999" customHeight="1">
      <c r="A8" s="21"/>
      <c r="B8" s="22" t="s">
        <v>8</v>
      </c>
      <c r="C8" s="52" t="s">
        <v>32</v>
      </c>
      <c r="D8" s="52"/>
      <c r="E8" s="112"/>
      <c r="F8" s="113">
        <f>'2022 su'!F8</f>
        <v>6313634375.1499949</v>
      </c>
      <c r="G8" s="114"/>
      <c r="H8" s="73">
        <f>'2022 su'!H8</f>
        <v>4.7918337580182824E-2</v>
      </c>
    </row>
    <row r="9" spans="1:8" ht="18.649999999999999" customHeight="1">
      <c r="A9" s="21"/>
      <c r="B9" s="20" t="s">
        <v>8</v>
      </c>
      <c r="C9" s="52" t="s">
        <v>33</v>
      </c>
      <c r="D9" s="52"/>
      <c r="E9" s="112"/>
      <c r="F9" s="113">
        <f>'2022 su'!F9</f>
        <v>3748676137.4599996</v>
      </c>
      <c r="G9" s="115"/>
      <c r="H9" s="73">
        <f>'2022 su'!H9</f>
        <v>-0.13875374321873124</v>
      </c>
    </row>
    <row r="10" spans="1:8" ht="18.649999999999999" customHeight="1">
      <c r="A10" s="21"/>
      <c r="B10" s="20" t="s">
        <v>8</v>
      </c>
      <c r="C10" s="52" t="s">
        <v>34</v>
      </c>
      <c r="D10" s="52"/>
      <c r="E10" s="112"/>
      <c r="F10" s="113">
        <f>'2022 su'!F10</f>
        <v>536796160.01999992</v>
      </c>
      <c r="G10" s="115"/>
      <c r="H10" s="73">
        <f>'2022 su'!H10</f>
        <v>2.7054283676692936E-2</v>
      </c>
    </row>
    <row r="11" spans="1:8" ht="18.649999999999999" customHeight="1">
      <c r="A11" s="108"/>
      <c r="B11" s="52" t="s">
        <v>35</v>
      </c>
      <c r="C11" s="52"/>
      <c r="D11" s="52"/>
      <c r="E11" s="109"/>
      <c r="F11" s="107"/>
      <c r="G11" s="111">
        <f>'2022 su'!G11</f>
        <v>21823910456.750004</v>
      </c>
      <c r="H11" s="73">
        <f>'2022 su'!H11</f>
        <v>3.9578579037965467E-2</v>
      </c>
    </row>
    <row r="12" spans="1:8" ht="18.649999999999999" customHeight="1">
      <c r="A12" s="108"/>
      <c r="B12" s="52" t="s">
        <v>36</v>
      </c>
      <c r="C12" s="52"/>
      <c r="D12" s="52"/>
      <c r="E12" s="109"/>
      <c r="F12" s="107"/>
      <c r="G12" s="111">
        <f>'2022 su'!G12</f>
        <v>2021862166.0000005</v>
      </c>
      <c r="H12" s="73">
        <f>'2022 su'!H12</f>
        <v>-0.10396211728487315</v>
      </c>
    </row>
    <row r="13" spans="1:8" ht="18.649999999999999" customHeight="1">
      <c r="A13" s="108"/>
      <c r="B13" s="52" t="s">
        <v>37</v>
      </c>
      <c r="C13" s="52"/>
      <c r="D13" s="52"/>
      <c r="E13" s="109"/>
      <c r="F13" s="107"/>
      <c r="G13" s="111">
        <f>'2022 su'!G13</f>
        <v>953362598.67999983</v>
      </c>
      <c r="H13" s="73">
        <f>'2022 su'!H13</f>
        <v>1.9703044207714626E-2</v>
      </c>
    </row>
    <row r="14" spans="1:8" ht="18.649999999999999" customHeight="1">
      <c r="A14" s="108"/>
      <c r="B14" s="116" t="s">
        <v>16</v>
      </c>
      <c r="C14" s="52" t="s">
        <v>38</v>
      </c>
      <c r="D14" s="52"/>
      <c r="E14" s="109"/>
      <c r="F14" s="110">
        <f>'2022 su'!F14</f>
        <v>936546766.85999978</v>
      </c>
      <c r="G14" s="111"/>
      <c r="H14" s="73">
        <f>'2022 su'!H14</f>
        <v>1.9634366973922734E-2</v>
      </c>
    </row>
    <row r="15" spans="1:8" ht="18.649999999999999" customHeight="1">
      <c r="A15" s="108"/>
      <c r="B15" s="116" t="s">
        <v>8</v>
      </c>
      <c r="C15" s="51" t="s">
        <v>39</v>
      </c>
      <c r="D15" s="51"/>
      <c r="E15" s="79"/>
      <c r="F15" s="110">
        <f>'2022 su'!F15</f>
        <v>16815831.82</v>
      </c>
      <c r="G15" s="114"/>
      <c r="H15" s="117">
        <f>'2022 su'!H15</f>
        <v>2.3542638895562407E-2</v>
      </c>
    </row>
    <row r="16" spans="1:8" ht="18.649999999999999" customHeight="1">
      <c r="A16" s="23" t="s">
        <v>40</v>
      </c>
      <c r="B16" s="16"/>
      <c r="C16" s="16"/>
      <c r="D16" s="16"/>
      <c r="E16" s="17"/>
      <c r="F16" s="118"/>
      <c r="G16" s="30">
        <f>'2022 su'!G16</f>
        <v>8014338474.3600006</v>
      </c>
      <c r="H16" s="88">
        <f>'2022 su'!H16</f>
        <v>0.10070902033993168</v>
      </c>
    </row>
    <row r="17" spans="1:8" ht="18.649999999999999" customHeight="1">
      <c r="A17" s="34"/>
      <c r="B17" s="52" t="s">
        <v>41</v>
      </c>
      <c r="C17" s="52"/>
      <c r="D17" s="52"/>
      <c r="E17" s="119"/>
      <c r="F17" s="120"/>
      <c r="G17" s="91">
        <f>'2022 su'!G17</f>
        <v>5298526609.6910391</v>
      </c>
      <c r="H17" s="73">
        <f>'2022 su'!H17</f>
        <v>0.31107051974106636</v>
      </c>
    </row>
    <row r="18" spans="1:8" ht="18.649999999999999" customHeight="1">
      <c r="A18" s="34"/>
      <c r="B18" s="52" t="s">
        <v>42</v>
      </c>
      <c r="C18" s="52"/>
      <c r="D18" s="52"/>
      <c r="E18" s="119"/>
      <c r="F18" s="120"/>
      <c r="G18" s="91">
        <f>'2022 su'!G18</f>
        <v>2715811864.6689615</v>
      </c>
      <c r="H18" s="73">
        <f>'2022 su'!H18</f>
        <v>-0.16170752404192035</v>
      </c>
    </row>
    <row r="19" spans="1:8" ht="18.649999999999999" customHeight="1">
      <c r="A19" s="53" t="s">
        <v>43</v>
      </c>
      <c r="B19" s="52"/>
      <c r="C19" s="52"/>
      <c r="D19" s="52"/>
      <c r="E19" s="119"/>
      <c r="F19" s="120"/>
      <c r="G19" s="55">
        <f>'2022 su'!G19</f>
        <v>33789667.659999996</v>
      </c>
      <c r="H19" s="73">
        <f>'2022 su'!H19</f>
        <v>1.5781517364656938E-3</v>
      </c>
    </row>
    <row r="20" spans="1:8" ht="18.649999999999999" customHeight="1">
      <c r="A20" s="24" t="s">
        <v>44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45</v>
      </c>
      <c r="C21" s="52"/>
      <c r="D21" s="51"/>
      <c r="E21" s="58"/>
      <c r="F21" s="120"/>
      <c r="G21" s="122">
        <f>'2022 su'!G21</f>
        <v>2824835778.3200002</v>
      </c>
      <c r="H21" s="73">
        <f>'2022 su'!H21</f>
        <v>0.16060393211256985</v>
      </c>
    </row>
    <row r="22" spans="1:8" ht="18.649999999999999" customHeight="1">
      <c r="A22" s="34"/>
      <c r="B22" s="52" t="s">
        <v>46</v>
      </c>
      <c r="C22" s="52"/>
      <c r="D22" s="51"/>
      <c r="E22" s="58"/>
      <c r="F22" s="120"/>
      <c r="G22" s="122">
        <f>'2022 su'!G22</f>
        <v>1334130587.03</v>
      </c>
      <c r="H22" s="73">
        <f>'2022 su'!H22</f>
        <v>-0.24324361776358017</v>
      </c>
    </row>
    <row r="23" spans="1:8" ht="18.649999999999999" customHeight="1">
      <c r="A23" s="24" t="s">
        <v>47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45</v>
      </c>
      <c r="C24" s="52"/>
      <c r="D24" s="52"/>
      <c r="E24" s="58"/>
      <c r="F24" s="120"/>
      <c r="G24" s="122">
        <f>'2022 su'!G24</f>
        <v>760540676.85000002</v>
      </c>
      <c r="H24" s="73">
        <f>'2022 su'!H24</f>
        <v>0.21205765551229616</v>
      </c>
    </row>
    <row r="25" spans="1:8" ht="18.649999999999999" customHeight="1">
      <c r="A25" s="35"/>
      <c r="B25" s="123" t="s">
        <v>46</v>
      </c>
      <c r="C25" s="123"/>
      <c r="D25" s="123"/>
      <c r="E25" s="99"/>
      <c r="F25" s="124"/>
      <c r="G25" s="125">
        <f>'2022 su'!G25</f>
        <v>1018464783.1399999</v>
      </c>
      <c r="H25" s="102">
        <f>'2022 su'!H25</f>
        <v>0.10207718379162412</v>
      </c>
    </row>
  </sheetData>
  <mergeCells count="1">
    <mergeCell ref="F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FFF8-9B2C-4FE3-8C99-642272A84804}">
  <dimension ref="A1:H25"/>
  <sheetViews>
    <sheetView showGridLines="0" workbookViewId="0">
      <selection activeCell="I10" sqref="I10"/>
    </sheetView>
  </sheetViews>
  <sheetFormatPr defaultRowHeight="12.5"/>
  <cols>
    <col min="1" max="3" width="3.81640625" customWidth="1"/>
    <col min="4" max="4" width="13.453125" customWidth="1"/>
    <col min="5" max="5" width="12.1796875" customWidth="1"/>
    <col min="6" max="6" width="15.1796875" customWidth="1"/>
    <col min="7" max="7" width="17" customWidth="1"/>
    <col min="8" max="8" width="9.1796875" customWidth="1"/>
  </cols>
  <sheetData>
    <row r="1" spans="1:8" ht="14">
      <c r="A1" s="7" t="s">
        <v>0</v>
      </c>
      <c r="B1" s="8"/>
      <c r="C1" s="8"/>
      <c r="D1" s="8"/>
      <c r="E1" s="9"/>
      <c r="F1" s="10" t="s">
        <v>1</v>
      </c>
      <c r="G1" s="9"/>
      <c r="H1" s="11" t="s">
        <v>2</v>
      </c>
    </row>
    <row r="2" spans="1:8" ht="15.5">
      <c r="A2" s="104"/>
      <c r="B2" s="51"/>
      <c r="D2" s="57"/>
      <c r="E2" s="58"/>
      <c r="F2" s="58"/>
      <c r="G2" s="12"/>
      <c r="H2" s="41">
        <v>44866</v>
      </c>
    </row>
    <row r="3" spans="1:8" ht="13">
      <c r="A3" s="59"/>
      <c r="B3" s="51"/>
      <c r="C3" s="51"/>
      <c r="D3" s="51"/>
      <c r="E3" s="58"/>
      <c r="F3" s="4"/>
      <c r="G3" s="13" t="s">
        <v>3</v>
      </c>
      <c r="H3" s="105">
        <v>2021</v>
      </c>
    </row>
    <row r="4" spans="1:8" ht="13">
      <c r="A4" s="15"/>
      <c r="B4" s="51"/>
      <c r="C4" s="51"/>
      <c r="D4" s="51"/>
      <c r="E4" s="58"/>
      <c r="F4" s="4"/>
      <c r="G4" s="4"/>
    </row>
    <row r="5" spans="1:8" ht="30.5">
      <c r="A5" s="25"/>
      <c r="B5" s="25"/>
      <c r="C5" s="25"/>
      <c r="D5" s="25"/>
      <c r="E5" s="60"/>
      <c r="F5" s="137" t="s">
        <v>4</v>
      </c>
      <c r="G5" s="139"/>
      <c r="H5" s="106" t="s">
        <v>5</v>
      </c>
    </row>
    <row r="6" spans="1:8" ht="18.649999999999999" customHeight="1">
      <c r="A6" s="23" t="s">
        <v>6</v>
      </c>
      <c r="B6" s="16"/>
      <c r="C6" s="16"/>
      <c r="D6" s="16"/>
      <c r="E6" s="37"/>
      <c r="F6" s="107"/>
      <c r="G6" s="66">
        <v>35130084674.219994</v>
      </c>
      <c r="H6" s="67">
        <v>8.7325030553161209E-2</v>
      </c>
    </row>
    <row r="7" spans="1:8" ht="18.649999999999999" customHeight="1">
      <c r="A7" s="108"/>
      <c r="B7" s="51" t="s">
        <v>7</v>
      </c>
      <c r="C7" s="52"/>
      <c r="D7" s="52"/>
      <c r="E7" s="109"/>
      <c r="F7" s="110"/>
      <c r="G7" s="111">
        <v>10945660148.459991</v>
      </c>
      <c r="H7" s="73">
        <v>0.18130170339733498</v>
      </c>
    </row>
    <row r="8" spans="1:8" ht="18.649999999999999" customHeight="1">
      <c r="A8" s="21"/>
      <c r="B8" s="22" t="s">
        <v>8</v>
      </c>
      <c r="C8" s="52" t="s">
        <v>9</v>
      </c>
      <c r="D8" s="52"/>
      <c r="E8" s="112"/>
      <c r="F8" s="113">
        <v>6024929757.1499929</v>
      </c>
      <c r="G8" s="114"/>
      <c r="H8" s="73">
        <v>6.1855424218533184E-2</v>
      </c>
    </row>
    <row r="9" spans="1:8" ht="18.649999999999999" customHeight="1">
      <c r="A9" s="21"/>
      <c r="B9" s="20" t="s">
        <v>8</v>
      </c>
      <c r="C9" s="52" t="s">
        <v>10</v>
      </c>
      <c r="D9" s="52"/>
      <c r="E9" s="112"/>
      <c r="F9" s="113">
        <v>4398074316.9899988</v>
      </c>
      <c r="G9" s="115"/>
      <c r="H9" s="73">
        <v>0.42746202507616715</v>
      </c>
    </row>
    <row r="10" spans="1:8" ht="18.649999999999999" customHeight="1">
      <c r="A10" s="21"/>
      <c r="B10" s="20" t="s">
        <v>8</v>
      </c>
      <c r="C10" s="52" t="s">
        <v>11</v>
      </c>
      <c r="D10" s="52"/>
      <c r="E10" s="112"/>
      <c r="F10" s="113">
        <v>522656074.31999993</v>
      </c>
      <c r="G10" s="115"/>
      <c r="H10" s="73">
        <v>2.3305428752837587E-2</v>
      </c>
    </row>
    <row r="11" spans="1:8" ht="18.649999999999999" customHeight="1">
      <c r="A11" s="108"/>
      <c r="B11" s="52" t="s">
        <v>12</v>
      </c>
      <c r="C11" s="52"/>
      <c r="D11" s="52"/>
      <c r="E11" s="109"/>
      <c r="F11" s="107"/>
      <c r="G11" s="111">
        <v>20993035925.140003</v>
      </c>
      <c r="H11" s="73">
        <v>4.3240280289951638E-2</v>
      </c>
    </row>
    <row r="12" spans="1:8" ht="18.649999999999999" customHeight="1">
      <c r="A12" s="108"/>
      <c r="B12" s="52" t="s">
        <v>13</v>
      </c>
      <c r="C12" s="52"/>
      <c r="D12" s="52"/>
      <c r="E12" s="109"/>
      <c r="F12" s="107"/>
      <c r="G12" s="111">
        <v>2256447193.8099985</v>
      </c>
      <c r="H12" s="73">
        <v>0.1245200241939346</v>
      </c>
    </row>
    <row r="13" spans="1:8" ht="18.649999999999999" customHeight="1">
      <c r="A13" s="108"/>
      <c r="B13" s="52" t="s">
        <v>14</v>
      </c>
      <c r="C13" s="52"/>
      <c r="D13" s="52"/>
      <c r="E13" s="109"/>
      <c r="F13" s="107"/>
      <c r="G13" s="111">
        <v>934941406.80999959</v>
      </c>
      <c r="H13" s="73">
        <v>2.3516286617520255E-2</v>
      </c>
    </row>
    <row r="14" spans="1:8" ht="18.649999999999999" customHeight="1">
      <c r="A14" s="108"/>
      <c r="B14" s="116" t="s">
        <v>8</v>
      </c>
      <c r="C14" s="52" t="s">
        <v>15</v>
      </c>
      <c r="D14" s="52"/>
      <c r="E14" s="109"/>
      <c r="F14" s="110">
        <v>918512358.14999962</v>
      </c>
      <c r="G14" s="111"/>
      <c r="H14" s="73">
        <v>2.3518582376403252E-2</v>
      </c>
    </row>
    <row r="15" spans="1:8" ht="18.649999999999999" customHeight="1">
      <c r="A15" s="108"/>
      <c r="B15" s="116" t="s">
        <v>16</v>
      </c>
      <c r="C15" s="51" t="s">
        <v>17</v>
      </c>
      <c r="D15" s="51"/>
      <c r="E15" s="79"/>
      <c r="F15" s="110">
        <v>16429048.659999998</v>
      </c>
      <c r="G15" s="114"/>
      <c r="H15" s="117">
        <v>2.3387952115584865E-2</v>
      </c>
    </row>
    <row r="16" spans="1:8" ht="18.649999999999999" customHeight="1">
      <c r="A16" s="23" t="s">
        <v>18</v>
      </c>
      <c r="B16" s="16"/>
      <c r="C16" s="16"/>
      <c r="D16" s="16"/>
      <c r="E16" s="17"/>
      <c r="F16" s="118"/>
      <c r="G16" s="30">
        <v>7281069134.7700005</v>
      </c>
      <c r="H16" s="88">
        <v>0.33883123289730244</v>
      </c>
    </row>
    <row r="17" spans="1:8" ht="18.649999999999999" customHeight="1">
      <c r="A17" s="34"/>
      <c r="B17" s="52" t="s">
        <v>19</v>
      </c>
      <c r="C17" s="52"/>
      <c r="D17" s="52"/>
      <c r="E17" s="119"/>
      <c r="F17" s="120"/>
      <c r="G17" s="91">
        <v>4041374228.0907106</v>
      </c>
      <c r="H17" s="73">
        <v>0.28835444695082768</v>
      </c>
    </row>
    <row r="18" spans="1:8" ht="18.649999999999999" customHeight="1">
      <c r="A18" s="34"/>
      <c r="B18" s="52" t="s">
        <v>20</v>
      </c>
      <c r="C18" s="52"/>
      <c r="D18" s="52"/>
      <c r="E18" s="119"/>
      <c r="F18" s="120"/>
      <c r="G18" s="91">
        <v>3239694906.6792898</v>
      </c>
      <c r="H18" s="73">
        <v>0.40762819224984415</v>
      </c>
    </row>
    <row r="19" spans="1:8" ht="18.649999999999999" customHeight="1">
      <c r="A19" s="53" t="s">
        <v>21</v>
      </c>
      <c r="B19" s="52"/>
      <c r="C19" s="52"/>
      <c r="D19" s="52"/>
      <c r="E19" s="119"/>
      <c r="F19" s="120"/>
      <c r="G19" s="55">
        <v>33736426.460000001</v>
      </c>
      <c r="H19" s="73">
        <v>0.14123902456943704</v>
      </c>
    </row>
    <row r="20" spans="1:8" ht="18.649999999999999" customHeight="1">
      <c r="A20" s="24" t="s">
        <v>22</v>
      </c>
      <c r="B20" s="18"/>
      <c r="C20" s="18"/>
      <c r="D20" s="18"/>
      <c r="E20" s="6"/>
      <c r="F20" s="118"/>
      <c r="G20" s="121"/>
      <c r="H20" s="88"/>
    </row>
    <row r="21" spans="1:8" ht="18.649999999999999" customHeight="1">
      <c r="A21" s="34"/>
      <c r="B21" s="52" t="s">
        <v>23</v>
      </c>
      <c r="C21" s="52"/>
      <c r="D21" s="51"/>
      <c r="E21" s="58"/>
      <c r="F21" s="120"/>
      <c r="G21" s="122">
        <v>2433936074.2800002</v>
      </c>
      <c r="H21" s="73">
        <v>-4.5659005815306908E-2</v>
      </c>
    </row>
    <row r="22" spans="1:8" ht="18.649999999999999" customHeight="1">
      <c r="A22" s="34"/>
      <c r="B22" s="52" t="s">
        <v>24</v>
      </c>
      <c r="C22" s="52"/>
      <c r="D22" s="51"/>
      <c r="E22" s="58"/>
      <c r="F22" s="120"/>
      <c r="G22" s="122">
        <v>1808415258.8</v>
      </c>
      <c r="H22" s="73">
        <v>0.45544150610251388</v>
      </c>
    </row>
    <row r="23" spans="1:8" ht="18.649999999999999" customHeight="1">
      <c r="A23" s="24" t="s">
        <v>25</v>
      </c>
      <c r="B23" s="18"/>
      <c r="C23" s="18"/>
      <c r="D23" s="18"/>
      <c r="E23" s="19"/>
      <c r="F23" s="118"/>
      <c r="G23" s="121"/>
      <c r="H23" s="88"/>
    </row>
    <row r="24" spans="1:8" ht="18.649999999999999" customHeight="1">
      <c r="A24" s="34"/>
      <c r="B24" s="52" t="s">
        <v>23</v>
      </c>
      <c r="C24" s="52"/>
      <c r="D24" s="52"/>
      <c r="E24" s="58"/>
      <c r="F24" s="120"/>
      <c r="G24" s="122">
        <v>627478959.75999999</v>
      </c>
      <c r="H24" s="73">
        <v>0.12905372696744322</v>
      </c>
    </row>
    <row r="25" spans="1:8" ht="18.649999999999999" customHeight="1">
      <c r="A25" s="35"/>
      <c r="B25" s="123" t="s">
        <v>24</v>
      </c>
      <c r="C25" s="123"/>
      <c r="D25" s="123"/>
      <c r="E25" s="99"/>
      <c r="F25" s="124"/>
      <c r="G25" s="125">
        <v>924131991.94999993</v>
      </c>
      <c r="H25" s="102">
        <v>0.28144492679637745</v>
      </c>
    </row>
  </sheetData>
  <mergeCells count="1">
    <mergeCell ref="F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CE9CE10648E0D43B7042F428C942F66" ma:contentTypeVersion="1" ma:contentTypeDescription="Luo uusi asiakirja." ma:contentTypeScope="" ma:versionID="6695aa91c21c0cff163aa8d5c11cdfd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8237D9-ECE3-49EE-B776-231A8D557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D2D573-1281-4F76-B316-8D674C5E4FF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892E5EB-E987-4D54-9266-FFD48042FE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803A4E-7A24-4677-9A27-84FDCF079B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27</vt:i4>
      </vt:variant>
    </vt:vector>
  </HeadingPairs>
  <TitlesOfParts>
    <vt:vector size="27" baseType="lpstr">
      <vt:lpstr>2025 15.6.</vt:lpstr>
      <vt:lpstr>2025 15.6 sv</vt:lpstr>
      <vt:lpstr>2024</vt:lpstr>
      <vt:lpstr>2024 sv</vt:lpstr>
      <vt:lpstr>2023 su</vt:lpstr>
      <vt:lpstr>2023 sv</vt:lpstr>
      <vt:lpstr>2022 su</vt:lpstr>
      <vt:lpstr>2022 sv</vt:lpstr>
      <vt:lpstr>2021 su</vt:lpstr>
      <vt:lpstr>2021 sv</vt:lpstr>
      <vt:lpstr>2020</vt:lpstr>
      <vt:lpstr>2020 sv</vt:lpstr>
      <vt:lpstr>2019 fi</vt:lpstr>
      <vt:lpstr>2019 sv</vt:lpstr>
      <vt:lpstr>2018 fi</vt:lpstr>
      <vt:lpstr>2018 sv</vt:lpstr>
      <vt:lpstr>2017 sv</vt:lpstr>
      <vt:lpstr>2016 fi</vt:lpstr>
      <vt:lpstr>2016 sv</vt:lpstr>
      <vt:lpstr>2015 fi</vt:lpstr>
      <vt:lpstr>2015 sv</vt:lpstr>
      <vt:lpstr>2014 fi</vt:lpstr>
      <vt:lpstr>2014 sv</vt:lpstr>
      <vt:lpstr>2013 fi</vt:lpstr>
      <vt:lpstr>2013 sv</vt:lpstr>
      <vt:lpstr>2012 fi</vt:lpstr>
      <vt:lpstr>2012 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satu.saren@vero.fi</dc:creator>
  <cp:keywords/>
  <dc:description/>
  <cp:lastModifiedBy>Einiö Jyrki (Tuotehallinta/Helsinki)</cp:lastModifiedBy>
  <cp:revision/>
  <dcterms:created xsi:type="dcterms:W3CDTF">1996-10-14T23:33:28Z</dcterms:created>
  <dcterms:modified xsi:type="dcterms:W3CDTF">2026-06-15T09:27:54Z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Järjestelmätili</vt:lpwstr>
  </property>
  <property fmtid="{D5CDD505-2E9C-101B-9397-08002B2CF9AE}" pid="3" name="xd_Signature">
    <vt:lpwstr/>
  </property>
  <property fmtid="{D5CDD505-2E9C-101B-9397-08002B2CF9AE}" pid="4" name="Order">
    <vt:r8>13100</vt:r8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Järjestelmätili</vt:lpwstr>
  </property>
  <property fmtid="{D5CDD505-2E9C-101B-9397-08002B2CF9AE}" pid="8" name="display_urn">
    <vt:lpwstr>Järjestelmätili</vt:lpwstr>
  </property>
  <property fmtid="{D5CDD505-2E9C-101B-9397-08002B2CF9AE}" pid="9" name="ContentTypeId">
    <vt:lpwstr>0x010100BCE9CE10648E0D43B7042F428C942F66</vt:lpwstr>
  </property>
  <property fmtid="{D5CDD505-2E9C-101B-9397-08002B2CF9AE}" pid="10" name="MSIP_Label_f2f51444-ae10-438e-b4dd-2a36f2c39f36_Enabled">
    <vt:lpwstr>true</vt:lpwstr>
  </property>
  <property fmtid="{D5CDD505-2E9C-101B-9397-08002B2CF9AE}" pid="11" name="MSIP_Label_f2f51444-ae10-438e-b4dd-2a36f2c39f36_SetDate">
    <vt:lpwstr>2025-06-13T07:31:44Z</vt:lpwstr>
  </property>
  <property fmtid="{D5CDD505-2E9C-101B-9397-08002B2CF9AE}" pid="12" name="MSIP_Label_f2f51444-ae10-438e-b4dd-2a36f2c39f36_Method">
    <vt:lpwstr>Standard</vt:lpwstr>
  </property>
  <property fmtid="{D5CDD505-2E9C-101B-9397-08002B2CF9AE}" pid="13" name="MSIP_Label_f2f51444-ae10-438e-b4dd-2a36f2c39f36_Name">
    <vt:lpwstr>Sisäinen</vt:lpwstr>
  </property>
  <property fmtid="{D5CDD505-2E9C-101B-9397-08002B2CF9AE}" pid="14" name="MSIP_Label_f2f51444-ae10-438e-b4dd-2a36f2c39f36_SiteId">
    <vt:lpwstr>2fb08174-a150-479d-8d15-2174da71a11a</vt:lpwstr>
  </property>
  <property fmtid="{D5CDD505-2E9C-101B-9397-08002B2CF9AE}" pid="15" name="MSIP_Label_f2f51444-ae10-438e-b4dd-2a36f2c39f36_ActionId">
    <vt:lpwstr>3059711a-f771-47c4-a87f-848dac2f686c</vt:lpwstr>
  </property>
  <property fmtid="{D5CDD505-2E9C-101B-9397-08002B2CF9AE}" pid="16" name="MSIP_Label_f2f51444-ae10-438e-b4dd-2a36f2c39f36_ContentBits">
    <vt:lpwstr>0</vt:lpwstr>
  </property>
</Properties>
</file>