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M:\Ennakkotietoja vv2021\Julkaistut vv2021\"/>
    </mc:Choice>
  </mc:AlternateContent>
  <xr:revisionPtr revIDLastSave="0" documentId="13_ncr:1_{4B435B37-1D56-4522-8DE8-F7C5D3A58F7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2021 1.11." sheetId="352" r:id="rId1"/>
    <sheet name="2021 1.11 sv" sheetId="353" r:id="rId2"/>
    <sheet name="2021 10.10." sheetId="350" r:id="rId3"/>
    <sheet name="2021 10.10 sv" sheetId="351" r:id="rId4"/>
    <sheet name="2021 19.9." sheetId="348" r:id="rId5"/>
    <sheet name="2021 19.9 sv" sheetId="349" r:id="rId6"/>
    <sheet name="2021 29.8." sheetId="346" r:id="rId7"/>
    <sheet name="2021 29.8 sv" sheetId="347" r:id="rId8"/>
    <sheet name="2021 8.8." sheetId="344" r:id="rId9"/>
    <sheet name="2021 8.8 sv" sheetId="345" r:id="rId10"/>
    <sheet name="2021 18.7." sheetId="342" r:id="rId11"/>
    <sheet name="2021 18.7 sv" sheetId="343" r:id="rId12"/>
    <sheet name="2021 27.6." sheetId="340" r:id="rId13"/>
    <sheet name="2021 27.6 sv" sheetId="341" r:id="rId14"/>
    <sheet name="2020 17.6." sheetId="338" r:id="rId15"/>
    <sheet name="2021 17.6 sv" sheetId="339" r:id="rId16"/>
    <sheet name="2020" sheetId="336" r:id="rId17"/>
    <sheet name="2020 sv" sheetId="337" r:id="rId18"/>
    <sheet name="2019 fi" sheetId="322" r:id="rId19"/>
    <sheet name="2019 sv" sheetId="323" r:id="rId20"/>
    <sheet name="2018 fi" sheetId="304" r:id="rId21"/>
    <sheet name="2018 sv" sheetId="305" r:id="rId22"/>
    <sheet name="2017 sv" sheetId="295" r:id="rId23"/>
    <sheet name="2016 fi" sheetId="274" r:id="rId24"/>
    <sheet name="2016 sv" sheetId="275" r:id="rId25"/>
    <sheet name="2015 fi" sheetId="256" r:id="rId26"/>
    <sheet name="2015 sv" sheetId="257" r:id="rId27"/>
    <sheet name="2014 fi" sheetId="238" r:id="rId28"/>
    <sheet name="2014 sv" sheetId="239" r:id="rId29"/>
    <sheet name="2013 fi" sheetId="212" r:id="rId30"/>
    <sheet name="2013 sv" sheetId="213" r:id="rId31"/>
    <sheet name="2012 fi" sheetId="190" r:id="rId32"/>
    <sheet name="2012 sv" sheetId="191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353" l="1"/>
  <c r="G25" i="353"/>
  <c r="H24" i="353"/>
  <c r="G24" i="353"/>
  <c r="H22" i="353"/>
  <c r="G22" i="353"/>
  <c r="H21" i="353"/>
  <c r="G21" i="353"/>
  <c r="H19" i="353"/>
  <c r="G19" i="353"/>
  <c r="H18" i="353"/>
  <c r="G18" i="353"/>
  <c r="H17" i="353"/>
  <c r="G17" i="353"/>
  <c r="H16" i="353"/>
  <c r="G16" i="353"/>
  <c r="H15" i="353"/>
  <c r="F15" i="353"/>
  <c r="H14" i="353"/>
  <c r="F14" i="353"/>
  <c r="H13" i="353"/>
  <c r="G13" i="353"/>
  <c r="H12" i="353"/>
  <c r="G12" i="353"/>
  <c r="H11" i="353"/>
  <c r="G11" i="353"/>
  <c r="H10" i="353"/>
  <c r="F10" i="353"/>
  <c r="H9" i="353"/>
  <c r="F9" i="353"/>
  <c r="H8" i="353"/>
  <c r="F8" i="353"/>
  <c r="H7" i="353"/>
  <c r="G7" i="353"/>
  <c r="H6" i="353"/>
  <c r="G6" i="353"/>
  <c r="H3" i="353"/>
  <c r="H2" i="353"/>
  <c r="H25" i="351"/>
  <c r="G25" i="351"/>
  <c r="H24" i="351"/>
  <c r="G24" i="351"/>
  <c r="H22" i="351"/>
  <c r="G22" i="351"/>
  <c r="H21" i="351"/>
  <c r="G21" i="351"/>
  <c r="H19" i="351"/>
  <c r="G19" i="351"/>
  <c r="H18" i="351"/>
  <c r="G18" i="351"/>
  <c r="H17" i="351"/>
  <c r="G17" i="351"/>
  <c r="H16" i="351"/>
  <c r="G16" i="351"/>
  <c r="H15" i="351"/>
  <c r="F15" i="351"/>
  <c r="H14" i="351"/>
  <c r="F14" i="351"/>
  <c r="H13" i="351"/>
  <c r="G13" i="351"/>
  <c r="H12" i="351"/>
  <c r="G12" i="351"/>
  <c r="H11" i="351"/>
  <c r="G11" i="351"/>
  <c r="H10" i="351"/>
  <c r="F10" i="351"/>
  <c r="H9" i="351"/>
  <c r="F9" i="351"/>
  <c r="H8" i="351"/>
  <c r="F8" i="351"/>
  <c r="H7" i="351"/>
  <c r="G7" i="351"/>
  <c r="H6" i="351"/>
  <c r="G6" i="351"/>
  <c r="H3" i="351"/>
  <c r="H2" i="351"/>
  <c r="H25" i="349"/>
  <c r="G25" i="349"/>
  <c r="H24" i="349"/>
  <c r="G24" i="349"/>
  <c r="H22" i="349"/>
  <c r="G22" i="349"/>
  <c r="H21" i="349"/>
  <c r="G21" i="349"/>
  <c r="H19" i="349"/>
  <c r="G19" i="349"/>
  <c r="H18" i="349"/>
  <c r="G18" i="349"/>
  <c r="H17" i="349"/>
  <c r="G17" i="349"/>
  <c r="H16" i="349"/>
  <c r="G16" i="349"/>
  <c r="H15" i="349"/>
  <c r="F15" i="349"/>
  <c r="H14" i="349"/>
  <c r="F14" i="349"/>
  <c r="H13" i="349"/>
  <c r="G13" i="349"/>
  <c r="H12" i="349"/>
  <c r="G12" i="349"/>
  <c r="H11" i="349"/>
  <c r="G11" i="349"/>
  <c r="H10" i="349"/>
  <c r="F10" i="349"/>
  <c r="H9" i="349"/>
  <c r="F9" i="349"/>
  <c r="H8" i="349"/>
  <c r="F8" i="349"/>
  <c r="H7" i="349"/>
  <c r="G7" i="349"/>
  <c r="H6" i="349"/>
  <c r="G6" i="349"/>
  <c r="H3" i="349"/>
  <c r="H2" i="349"/>
  <c r="H25" i="347"/>
  <c r="G25" i="347"/>
  <c r="H24" i="347"/>
  <c r="G24" i="347"/>
  <c r="H22" i="347"/>
  <c r="G22" i="347"/>
  <c r="H21" i="347"/>
  <c r="G21" i="347"/>
  <c r="H19" i="347"/>
  <c r="G19" i="347"/>
  <c r="H18" i="347"/>
  <c r="G18" i="347"/>
  <c r="H17" i="347"/>
  <c r="G17" i="347"/>
  <c r="H16" i="347"/>
  <c r="G16" i="347"/>
  <c r="H15" i="347"/>
  <c r="F15" i="347"/>
  <c r="H14" i="347"/>
  <c r="F14" i="347"/>
  <c r="H13" i="347"/>
  <c r="G13" i="347"/>
  <c r="H12" i="347"/>
  <c r="G12" i="347"/>
  <c r="H11" i="347"/>
  <c r="G11" i="347"/>
  <c r="H10" i="347"/>
  <c r="F10" i="347"/>
  <c r="H9" i="347"/>
  <c r="F9" i="347"/>
  <c r="H8" i="347"/>
  <c r="F8" i="347"/>
  <c r="H7" i="347"/>
  <c r="G7" i="347"/>
  <c r="H6" i="347"/>
  <c r="G6" i="347"/>
  <c r="H3" i="347"/>
  <c r="H2" i="347"/>
  <c r="H25" i="345"/>
  <c r="G25" i="345"/>
  <c r="H24" i="345"/>
  <c r="G24" i="345"/>
  <c r="H22" i="345"/>
  <c r="G22" i="345"/>
  <c r="H21" i="345"/>
  <c r="G21" i="345"/>
  <c r="H19" i="345"/>
  <c r="G19" i="345"/>
  <c r="H18" i="345"/>
  <c r="G18" i="345"/>
  <c r="H17" i="345"/>
  <c r="G17" i="345"/>
  <c r="H16" i="345"/>
  <c r="G16" i="345"/>
  <c r="H15" i="345"/>
  <c r="F15" i="345"/>
  <c r="H14" i="345"/>
  <c r="F14" i="345"/>
  <c r="H13" i="345"/>
  <c r="G13" i="345"/>
  <c r="H12" i="345"/>
  <c r="G12" i="345"/>
  <c r="H11" i="345"/>
  <c r="G11" i="345"/>
  <c r="H10" i="345"/>
  <c r="F10" i="345"/>
  <c r="H9" i="345"/>
  <c r="F9" i="345"/>
  <c r="H8" i="345"/>
  <c r="F8" i="345"/>
  <c r="H7" i="345"/>
  <c r="G7" i="345"/>
  <c r="H6" i="345"/>
  <c r="G6" i="345"/>
  <c r="H3" i="345"/>
  <c r="H2" i="345"/>
  <c r="H25" i="343"/>
  <c r="G25" i="343"/>
  <c r="H24" i="343"/>
  <c r="G24" i="343"/>
  <c r="H22" i="343"/>
  <c r="G22" i="343"/>
  <c r="H21" i="343"/>
  <c r="G21" i="343"/>
  <c r="H19" i="343"/>
  <c r="G19" i="343"/>
  <c r="H18" i="343"/>
  <c r="G18" i="343"/>
  <c r="H17" i="343"/>
  <c r="G17" i="343"/>
  <c r="H16" i="343"/>
  <c r="G16" i="343"/>
  <c r="H15" i="343"/>
  <c r="F15" i="343"/>
  <c r="H14" i="343"/>
  <c r="F14" i="343"/>
  <c r="H13" i="343"/>
  <c r="G13" i="343"/>
  <c r="H12" i="343"/>
  <c r="G12" i="343"/>
  <c r="H11" i="343"/>
  <c r="G11" i="343"/>
  <c r="H10" i="343"/>
  <c r="F10" i="343"/>
  <c r="H9" i="343"/>
  <c r="F9" i="343"/>
  <c r="H8" i="343"/>
  <c r="F8" i="343"/>
  <c r="H7" i="343"/>
  <c r="G7" i="343"/>
  <c r="H6" i="343"/>
  <c r="G6" i="343"/>
  <c r="H3" i="343"/>
  <c r="H2" i="343"/>
  <c r="H25" i="341"/>
  <c r="G25" i="341"/>
  <c r="H24" i="341"/>
  <c r="G24" i="341"/>
  <c r="H22" i="341"/>
  <c r="G22" i="341"/>
  <c r="H21" i="341"/>
  <c r="G21" i="341"/>
  <c r="H19" i="341"/>
  <c r="G19" i="341"/>
  <c r="H18" i="341"/>
  <c r="G18" i="341"/>
  <c r="H17" i="341"/>
  <c r="G17" i="341"/>
  <c r="H16" i="341"/>
  <c r="G16" i="341"/>
  <c r="H15" i="341"/>
  <c r="F15" i="341"/>
  <c r="H14" i="341"/>
  <c r="F14" i="341"/>
  <c r="H13" i="341"/>
  <c r="G13" i="341"/>
  <c r="H12" i="341"/>
  <c r="G12" i="341"/>
  <c r="H11" i="341"/>
  <c r="G11" i="341"/>
  <c r="H10" i="341"/>
  <c r="F10" i="341"/>
  <c r="H9" i="341"/>
  <c r="F9" i="341"/>
  <c r="H8" i="341"/>
  <c r="F8" i="341"/>
  <c r="H7" i="341"/>
  <c r="G7" i="341"/>
  <c r="H6" i="341"/>
  <c r="G6" i="341"/>
  <c r="H3" i="341"/>
  <c r="H2" i="341"/>
  <c r="H25" i="339"/>
  <c r="G25" i="339"/>
  <c r="H24" i="339"/>
  <c r="G24" i="339"/>
  <c r="H22" i="339"/>
  <c r="G22" i="339"/>
  <c r="H21" i="339"/>
  <c r="G21" i="339"/>
  <c r="H19" i="339"/>
  <c r="G19" i="339"/>
  <c r="H18" i="339"/>
  <c r="G18" i="339"/>
  <c r="H17" i="339"/>
  <c r="G17" i="339"/>
  <c r="H16" i="339"/>
  <c r="G16" i="339"/>
  <c r="H15" i="339"/>
  <c r="F15" i="339"/>
  <c r="H14" i="339"/>
  <c r="F14" i="339"/>
  <c r="H13" i="339"/>
  <c r="G13" i="339"/>
  <c r="H12" i="339"/>
  <c r="G12" i="339"/>
  <c r="H11" i="339"/>
  <c r="G11" i="339"/>
  <c r="H10" i="339"/>
  <c r="F10" i="339"/>
  <c r="H9" i="339"/>
  <c r="F9" i="339"/>
  <c r="H8" i="339"/>
  <c r="F8" i="339"/>
  <c r="H7" i="339"/>
  <c r="G7" i="339"/>
  <c r="H6" i="339"/>
  <c r="G6" i="339"/>
  <c r="H3" i="339"/>
  <c r="H2" i="339"/>
  <c r="H25" i="337"/>
  <c r="G25" i="337"/>
  <c r="H24" i="337"/>
  <c r="G24" i="337"/>
  <c r="H23" i="337"/>
  <c r="G23" i="337"/>
  <c r="H22" i="337"/>
  <c r="G22" i="337"/>
  <c r="H21" i="337"/>
  <c r="G21" i="337"/>
  <c r="H20" i="337"/>
  <c r="G20" i="337"/>
  <c r="H19" i="337"/>
  <c r="G19" i="337"/>
  <c r="H18" i="337"/>
  <c r="G18" i="337"/>
  <c r="H17" i="337"/>
  <c r="G17" i="337"/>
  <c r="H16" i="337"/>
  <c r="G16" i="337"/>
  <c r="H15" i="337"/>
  <c r="F15" i="337"/>
  <c r="H14" i="337"/>
  <c r="F14" i="337"/>
  <c r="H13" i="337"/>
  <c r="G13" i="337"/>
  <c r="H12" i="337"/>
  <c r="G12" i="337"/>
  <c r="H11" i="337"/>
  <c r="G11" i="337"/>
  <c r="H10" i="337"/>
  <c r="F10" i="337"/>
  <c r="H9" i="337"/>
  <c r="F9" i="337"/>
  <c r="H8" i="337"/>
  <c r="F8" i="337"/>
  <c r="H7" i="337"/>
  <c r="G7" i="337"/>
  <c r="H6" i="337"/>
  <c r="G6" i="337"/>
  <c r="H3" i="337"/>
  <c r="H2" i="337"/>
  <c r="H25" i="323" l="1"/>
  <c r="G25" i="323"/>
  <c r="H24" i="323"/>
  <c r="G24" i="323"/>
  <c r="H23" i="323"/>
  <c r="G23" i="323"/>
  <c r="H22" i="323"/>
  <c r="G22" i="323"/>
  <c r="H21" i="323"/>
  <c r="G21" i="323"/>
  <c r="H20" i="323"/>
  <c r="G20" i="323"/>
  <c r="H19" i="323"/>
  <c r="G19" i="323"/>
  <c r="H18" i="323"/>
  <c r="G18" i="323"/>
  <c r="H17" i="323"/>
  <c r="G17" i="323"/>
  <c r="H16" i="323"/>
  <c r="G16" i="323"/>
  <c r="H15" i="323"/>
  <c r="F15" i="323"/>
  <c r="H14" i="323"/>
  <c r="F14" i="323"/>
  <c r="H13" i="323"/>
  <c r="G13" i="323"/>
  <c r="H12" i="323"/>
  <c r="G12" i="323"/>
  <c r="H11" i="323"/>
  <c r="G11" i="323"/>
  <c r="H10" i="323"/>
  <c r="F10" i="323"/>
  <c r="H9" i="323"/>
  <c r="F9" i="323"/>
  <c r="H8" i="323"/>
  <c r="F8" i="323"/>
  <c r="H7" i="323"/>
  <c r="G7" i="323"/>
  <c r="H6" i="323"/>
  <c r="G6" i="323"/>
  <c r="H3" i="323"/>
  <c r="H2" i="323"/>
  <c r="O15" i="274" l="1"/>
  <c r="H29" i="305" l="1"/>
  <c r="G29" i="305"/>
  <c r="H28" i="305"/>
  <c r="G28" i="305"/>
  <c r="H27" i="305"/>
  <c r="G27" i="305"/>
  <c r="H26" i="305"/>
  <c r="G26" i="305"/>
  <c r="H25" i="305"/>
  <c r="G25" i="305"/>
  <c r="H24" i="305"/>
  <c r="G24" i="305"/>
  <c r="H23" i="305"/>
  <c r="G23" i="305"/>
  <c r="H22" i="305"/>
  <c r="H21" i="305"/>
  <c r="H20" i="305"/>
  <c r="G20" i="305"/>
  <c r="H19" i="305"/>
  <c r="G19" i="305"/>
  <c r="H18" i="305"/>
  <c r="G18" i="305"/>
  <c r="H17" i="305"/>
  <c r="F17" i="305"/>
  <c r="H16" i="305"/>
  <c r="F16" i="305"/>
  <c r="H15" i="305"/>
  <c r="F15" i="305"/>
  <c r="H14" i="305"/>
  <c r="F14" i="305"/>
  <c r="H13" i="305"/>
  <c r="G13" i="305"/>
  <c r="H12" i="305"/>
  <c r="G12" i="305"/>
  <c r="H11" i="305"/>
  <c r="G11" i="305"/>
  <c r="H10" i="305"/>
  <c r="F10" i="305"/>
  <c r="H9" i="305"/>
  <c r="F9" i="305"/>
  <c r="H8" i="305"/>
  <c r="F8" i="305"/>
  <c r="H7" i="305"/>
  <c r="G7" i="305"/>
  <c r="H6" i="305"/>
  <c r="G6" i="305"/>
  <c r="H2" i="305"/>
  <c r="H23" i="274" l="1"/>
</calcChain>
</file>

<file path=xl/sharedStrings.xml><?xml version="1.0" encoding="utf-8"?>
<sst xmlns="http://schemas.openxmlformats.org/spreadsheetml/2006/main" count="1113" uniqueCount="66">
  <si>
    <t>VEROHALLINTO</t>
  </si>
  <si>
    <t>VEROVUOSI</t>
  </si>
  <si>
    <t>ansiotuloista</t>
  </si>
  <si>
    <t>pääomatuloista</t>
  </si>
  <si>
    <t>Kunnallisverot</t>
  </si>
  <si>
    <t>Sairausvakuutusmaksu</t>
  </si>
  <si>
    <t>Valtio</t>
  </si>
  <si>
    <t>Kunnat</t>
  </si>
  <si>
    <t>TULOVEROT</t>
  </si>
  <si>
    <t>Yhteisöt</t>
  </si>
  <si>
    <t>Henkilöasiakkaat</t>
  </si>
  <si>
    <t>N223</t>
  </si>
  <si>
    <t>SKATTEFÖRVALTNINGEN</t>
  </si>
  <si>
    <t>INKOMSTSKATTER</t>
  </si>
  <si>
    <t>Ändring</t>
  </si>
  <si>
    <t>Statsskatter</t>
  </si>
  <si>
    <t>av förvärvsinkomster</t>
  </si>
  <si>
    <t>av kapitalinkomster</t>
  </si>
  <si>
    <t>Kommunalskatter</t>
  </si>
  <si>
    <t>Sjukförsäkringspremie</t>
  </si>
  <si>
    <t>Staten</t>
  </si>
  <si>
    <t>Kommuner</t>
  </si>
  <si>
    <t>Personkunder</t>
  </si>
  <si>
    <t>Samfund</t>
  </si>
  <si>
    <t>SKATTEÅR</t>
  </si>
  <si>
    <t>€</t>
  </si>
  <si>
    <t>Ansio- ja pääomatuloverot</t>
  </si>
  <si>
    <t>-</t>
  </si>
  <si>
    <t>Yhteisöverot</t>
  </si>
  <si>
    <t>Jäännösverot</t>
  </si>
  <si>
    <t>Ennakonpalautukset</t>
  </si>
  <si>
    <t xml:space="preserve">     Muutos</t>
  </si>
  <si>
    <t>Skatter av förvärvs- och kapitalinkomster</t>
  </si>
  <si>
    <t>Kvarskatter</t>
  </si>
  <si>
    <t>Förskottsåterbäringar</t>
  </si>
  <si>
    <t>Samfundskatter</t>
  </si>
  <si>
    <t>Kirkollisverot</t>
  </si>
  <si>
    <t>evankelisluterilaiset seurakunnat</t>
  </si>
  <si>
    <t xml:space="preserve">- </t>
  </si>
  <si>
    <t>ortodoksiset seurakunnat</t>
  </si>
  <si>
    <t>Evankelisluterilaiset seurakunnat</t>
  </si>
  <si>
    <t>Kyrkoskatter</t>
  </si>
  <si>
    <t>Ev luth. kyrkoskatter</t>
  </si>
  <si>
    <t>Ortodoxa kyrkoskatter</t>
  </si>
  <si>
    <t>Tyska förs. kyrkoskatter</t>
  </si>
  <si>
    <t>Evangelisk-lutherska församlingar</t>
  </si>
  <si>
    <t>saksalainen seurakunta</t>
  </si>
  <si>
    <t>Rikssvenska Olaus Petri</t>
  </si>
  <si>
    <t>Olaus Petri förs. kyrkoskatter</t>
  </si>
  <si>
    <t>Ortodoksinen kirkko</t>
  </si>
  <si>
    <t>Ortodoxa kyrkan</t>
  </si>
  <si>
    <t>04.12.2013</t>
  </si>
  <si>
    <t>Valtion verot</t>
  </si>
  <si>
    <t>rundradioskatter</t>
  </si>
  <si>
    <t>Rundradioskatter för samfund</t>
  </si>
  <si>
    <t>yleisradioverot</t>
  </si>
  <si>
    <t>Yhteisöjen yleisradioverot</t>
  </si>
  <si>
    <t>28.10.2014</t>
  </si>
  <si>
    <t>28.10.2015</t>
  </si>
  <si>
    <t>28.10.2016</t>
  </si>
  <si>
    <t>25.10.2017</t>
  </si>
  <si>
    <t>30.10.2018</t>
  </si>
  <si>
    <t xml:space="preserve"> </t>
  </si>
  <si>
    <t>Veronpalautukset</t>
  </si>
  <si>
    <t>Skatteåterbäringar</t>
  </si>
  <si>
    <t>Muutos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</si>
</sst>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"/>
    <numFmt numFmtId="165" formatCode="0.0\ %"/>
    <numFmt numFmtId="166" formatCode="###"/>
  </numFmts>
  <fonts count="1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Fill="1" applyBorder="1"/>
    <xf numFmtId="49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 applyFill="1" applyBorder="1"/>
    <xf numFmtId="3" fontId="4" fillId="0" borderId="0" xfId="0" applyNumberFormat="1" applyFont="1" applyAlignment="1">
      <alignment horizontal="center"/>
    </xf>
    <xf numFmtId="3" fontId="0" fillId="0" borderId="0" xfId="0" applyNumberFormat="1"/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/>
    <xf numFmtId="0" fontId="0" fillId="0" borderId="0" xfId="0" applyBorder="1"/>
    <xf numFmtId="3" fontId="0" fillId="0" borderId="0" xfId="0" applyNumberFormat="1" applyBorder="1"/>
    <xf numFmtId="0" fontId="3" fillId="0" borderId="0" xfId="0" applyFont="1" applyBorder="1"/>
    <xf numFmtId="3" fontId="3" fillId="0" borderId="1" xfId="0" applyNumberFormat="1" applyFont="1" applyBorder="1"/>
    <xf numFmtId="3" fontId="4" fillId="0" borderId="2" xfId="0" applyNumberFormat="1" applyFont="1" applyBorder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Fill="1" applyBorder="1"/>
    <xf numFmtId="0" fontId="10" fillId="0" borderId="0" xfId="0" applyFont="1"/>
    <xf numFmtId="3" fontId="10" fillId="0" borderId="0" xfId="0" applyNumberFormat="1" applyFont="1"/>
    <xf numFmtId="3" fontId="9" fillId="0" borderId="0" xfId="0" applyNumberFormat="1" applyFont="1" applyAlignment="1">
      <alignment horizontal="left"/>
    </xf>
    <xf numFmtId="3" fontId="10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3" fontId="8" fillId="0" borderId="0" xfId="0" applyNumberFormat="1" applyFont="1" applyFill="1" applyBorder="1"/>
    <xf numFmtId="3" fontId="11" fillId="0" borderId="0" xfId="0" applyNumberFormat="1" applyFont="1" applyAlignment="1">
      <alignment horizontal="center"/>
    </xf>
    <xf numFmtId="0" fontId="11" fillId="0" borderId="0" xfId="0" applyFont="1" applyFill="1" applyBorder="1"/>
    <xf numFmtId="3" fontId="3" fillId="0" borderId="0" xfId="0" applyNumberFormat="1" applyFont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4" fillId="0" borderId="0" xfId="0" applyFont="1" applyBorder="1"/>
    <xf numFmtId="3" fontId="3" fillId="0" borderId="0" xfId="0" applyNumberFormat="1" applyFont="1"/>
    <xf numFmtId="0" fontId="4" fillId="2" borderId="2" xfId="1" applyFont="1" applyFill="1" applyBorder="1" applyAlignment="1">
      <alignment horizontal="left"/>
    </xf>
    <xf numFmtId="3" fontId="4" fillId="2" borderId="2" xfId="1" applyNumberFormat="1" applyFont="1" applyFill="1" applyBorder="1" applyAlignment="1">
      <alignment horizontal="left"/>
    </xf>
    <xf numFmtId="0" fontId="4" fillId="2" borderId="2" xfId="0" applyFont="1" applyFill="1" applyBorder="1"/>
    <xf numFmtId="3" fontId="4" fillId="2" borderId="2" xfId="0" applyNumberFormat="1" applyFont="1" applyFill="1" applyBorder="1"/>
    <xf numFmtId="0" fontId="4" fillId="0" borderId="0" xfId="0" quotePrefix="1" applyFont="1" applyBorder="1"/>
    <xf numFmtId="0" fontId="3" fillId="2" borderId="3" xfId="0" applyFont="1" applyFill="1" applyBorder="1"/>
    <xf numFmtId="0" fontId="4" fillId="2" borderId="3" xfId="0" applyFont="1" applyFill="1" applyBorder="1"/>
    <xf numFmtId="0" fontId="0" fillId="0" borderId="0" xfId="0" quotePrefix="1" applyBorder="1"/>
    <xf numFmtId="0" fontId="3" fillId="0" borderId="0" xfId="0" quotePrefix="1" applyFont="1" applyBorder="1"/>
    <xf numFmtId="0" fontId="3" fillId="0" borderId="4" xfId="0" applyFont="1" applyBorder="1"/>
    <xf numFmtId="0" fontId="4" fillId="2" borderId="5" xfId="1" applyFont="1" applyFill="1" applyBorder="1" applyAlignment="1">
      <alignment horizontal="left"/>
    </xf>
    <xf numFmtId="0" fontId="3" fillId="0" borderId="3" xfId="0" applyFont="1" applyBorder="1"/>
    <xf numFmtId="0" fontId="4" fillId="2" borderId="5" xfId="0" applyFont="1" applyFill="1" applyBorder="1"/>
    <xf numFmtId="0" fontId="3" fillId="2" borderId="1" xfId="0" applyFont="1" applyFill="1" applyBorder="1"/>
    <xf numFmtId="3" fontId="5" fillId="0" borderId="1" xfId="1" applyNumberFormat="1" applyFont="1" applyBorder="1" applyAlignment="1">
      <alignment horizontal="center"/>
    </xf>
    <xf numFmtId="3" fontId="7" fillId="0" borderId="1" xfId="0" applyNumberFormat="1" applyFont="1" applyBorder="1"/>
    <xf numFmtId="3" fontId="3" fillId="0" borderId="6" xfId="0" applyNumberFormat="1" applyFont="1" applyBorder="1"/>
    <xf numFmtId="3" fontId="4" fillId="2" borderId="7" xfId="1" applyNumberFormat="1" applyFont="1" applyFill="1" applyBorder="1" applyAlignment="1"/>
    <xf numFmtId="165" fontId="4" fillId="2" borderId="8" xfId="2" applyNumberFormat="1" applyFont="1" applyFill="1" applyBorder="1" applyAlignment="1"/>
    <xf numFmtId="3" fontId="3" fillId="2" borderId="7" xfId="0" applyNumberFormat="1" applyFont="1" applyFill="1" applyBorder="1"/>
    <xf numFmtId="165" fontId="3" fillId="2" borderId="8" xfId="2" applyNumberFormat="1" applyFont="1" applyFill="1" applyBorder="1" applyAlignment="1"/>
    <xf numFmtId="3" fontId="0" fillId="0" borderId="7" xfId="0" applyNumberFormat="1" applyBorder="1"/>
    <xf numFmtId="3" fontId="4" fillId="2" borderId="7" xfId="0" applyNumberFormat="1" applyFont="1" applyFill="1" applyBorder="1"/>
    <xf numFmtId="3" fontId="3" fillId="0" borderId="7" xfId="0" applyNumberFormat="1" applyFont="1" applyBorder="1"/>
    <xf numFmtId="165" fontId="3" fillId="0" borderId="8" xfId="0" applyNumberFormat="1" applyFont="1" applyBorder="1"/>
    <xf numFmtId="3" fontId="3" fillId="0" borderId="9" xfId="0" applyNumberFormat="1" applyFont="1" applyBorder="1"/>
    <xf numFmtId="3" fontId="4" fillId="0" borderId="10" xfId="1" applyNumberFormat="1" applyFont="1" applyBorder="1"/>
    <xf numFmtId="165" fontId="4" fillId="2" borderId="11" xfId="2" applyNumberFormat="1" applyFont="1" applyFill="1" applyBorder="1" applyAlignment="1"/>
    <xf numFmtId="3" fontId="3" fillId="0" borderId="7" xfId="1" applyNumberFormat="1" applyFont="1" applyBorder="1"/>
    <xf numFmtId="3" fontId="4" fillId="2" borderId="10" xfId="0" applyNumberFormat="1" applyFont="1" applyFill="1" applyBorder="1"/>
    <xf numFmtId="3" fontId="3" fillId="0" borderId="12" xfId="0" applyNumberFormat="1" applyFont="1" applyBorder="1"/>
    <xf numFmtId="3" fontId="3" fillId="2" borderId="13" xfId="0" applyNumberFormat="1" applyFont="1" applyFill="1" applyBorder="1"/>
    <xf numFmtId="165" fontId="3" fillId="2" borderId="14" xfId="2" applyNumberFormat="1" applyFont="1" applyFill="1" applyBorder="1" applyAlignment="1"/>
    <xf numFmtId="3" fontId="3" fillId="0" borderId="15" xfId="1" applyNumberFormat="1" applyFont="1" applyBorder="1" applyAlignment="1">
      <alignment horizontal="center" vertical="center" wrapText="1"/>
    </xf>
    <xf numFmtId="0" fontId="1" fillId="0" borderId="0" xfId="0" quotePrefix="1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5" xfId="0" applyFont="1" applyBorder="1"/>
    <xf numFmtId="0" fontId="3" fillId="2" borderId="2" xfId="0" applyFont="1" applyFill="1" applyBorder="1"/>
    <xf numFmtId="3" fontId="4" fillId="2" borderId="16" xfId="1" applyNumberFormat="1" applyFont="1" applyFill="1" applyBorder="1" applyAlignment="1">
      <alignment horizontal="left"/>
    </xf>
    <xf numFmtId="3" fontId="3" fillId="2" borderId="17" xfId="0" applyNumberFormat="1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4" fillId="0" borderId="16" xfId="0" applyNumberFormat="1" applyFont="1" applyBorder="1"/>
    <xf numFmtId="3" fontId="3" fillId="0" borderId="17" xfId="0" applyNumberFormat="1" applyFont="1" applyBorder="1"/>
    <xf numFmtId="0" fontId="3" fillId="0" borderId="1" xfId="0" applyFont="1" applyBorder="1"/>
    <xf numFmtId="3" fontId="3" fillId="0" borderId="18" xfId="0" applyNumberFormat="1" applyFont="1" applyBorder="1"/>
    <xf numFmtId="0" fontId="3" fillId="2" borderId="0" xfId="0" quotePrefix="1" applyFont="1" applyFill="1" applyBorder="1"/>
    <xf numFmtId="164" fontId="11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3" fillId="2" borderId="0" xfId="0" applyFont="1" applyFill="1"/>
    <xf numFmtId="0" fontId="12" fillId="2" borderId="0" xfId="1" applyFont="1" applyFill="1" applyBorder="1" applyAlignment="1">
      <alignment horizontal="left"/>
    </xf>
    <xf numFmtId="0" fontId="12" fillId="2" borderId="0" xfId="0" applyFont="1" applyFill="1" applyBorder="1"/>
    <xf numFmtId="0" fontId="12" fillId="2" borderId="1" xfId="0" applyFont="1" applyFill="1" applyBorder="1"/>
    <xf numFmtId="3" fontId="12" fillId="2" borderId="0" xfId="0" applyNumberFormat="1" applyFont="1" applyFill="1" applyBorder="1"/>
    <xf numFmtId="3" fontId="3" fillId="0" borderId="19" xfId="0" applyNumberFormat="1" applyFont="1" applyBorder="1"/>
    <xf numFmtId="3" fontId="3" fillId="2" borderId="19" xfId="0" applyNumberFormat="1" applyFont="1" applyFill="1" applyBorder="1"/>
    <xf numFmtId="0" fontId="3" fillId="2" borderId="17" xfId="0" applyFont="1" applyFill="1" applyBorder="1"/>
    <xf numFmtId="3" fontId="12" fillId="0" borderId="17" xfId="0" applyNumberFormat="1" applyFont="1" applyBorder="1"/>
    <xf numFmtId="0" fontId="13" fillId="2" borderId="17" xfId="1" applyFont="1" applyFill="1" applyBorder="1" applyAlignment="1">
      <alignment horizontal="left"/>
    </xf>
    <xf numFmtId="0" fontId="12" fillId="2" borderId="17" xfId="0" applyFont="1" applyFill="1" applyBorder="1"/>
    <xf numFmtId="0" fontId="3" fillId="2" borderId="4" xfId="0" applyFont="1" applyFill="1" applyBorder="1"/>
    <xf numFmtId="0" fontId="12" fillId="2" borderId="18" xfId="0" applyFont="1" applyFill="1" applyBorder="1"/>
    <xf numFmtId="0" fontId="3" fillId="2" borderId="1" xfId="0" quotePrefix="1" applyFont="1" applyFill="1" applyBorder="1"/>
    <xf numFmtId="0" fontId="3" fillId="0" borderId="0" xfId="0" quotePrefix="1" applyFont="1" applyFill="1" applyBorder="1"/>
    <xf numFmtId="0" fontId="3" fillId="0" borderId="1" xfId="0" quotePrefix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4" fillId="0" borderId="3" xfId="0" applyFont="1" applyBorder="1"/>
    <xf numFmtId="0" fontId="4" fillId="0" borderId="4" xfId="0" applyFont="1" applyBorder="1"/>
    <xf numFmtId="3" fontId="4" fillId="0" borderId="7" xfId="1" applyNumberFormat="1" applyFont="1" applyBorder="1"/>
    <xf numFmtId="166" fontId="3" fillId="2" borderId="8" xfId="2" applyNumberFormat="1" applyFont="1" applyFill="1" applyBorder="1" applyAlignment="1"/>
    <xf numFmtId="166" fontId="4" fillId="2" borderId="8" xfId="2" applyNumberFormat="1" applyFont="1" applyFill="1" applyBorder="1" applyAlignment="1"/>
    <xf numFmtId="166" fontId="3" fillId="0" borderId="7" xfId="1" applyNumberFormat="1" applyFont="1" applyBorder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3" fontId="9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/>
    <xf numFmtId="0" fontId="14" fillId="0" borderId="0" xfId="0" applyFont="1" applyFill="1" applyBorder="1"/>
    <xf numFmtId="3" fontId="0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5" fillId="0" borderId="1" xfId="1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3" fontId="1" fillId="0" borderId="15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left"/>
    </xf>
    <xf numFmtId="3" fontId="4" fillId="3" borderId="16" xfId="1" applyNumberFormat="1" applyFont="1" applyFill="1" applyBorder="1" applyAlignment="1">
      <alignment horizontal="left"/>
    </xf>
    <xf numFmtId="3" fontId="1" fillId="0" borderId="19" xfId="0" applyNumberFormat="1" applyFont="1" applyFill="1" applyBorder="1"/>
    <xf numFmtId="3" fontId="4" fillId="3" borderId="7" xfId="1" applyNumberFormat="1" applyFont="1" applyFill="1" applyBorder="1" applyAlignment="1"/>
    <xf numFmtId="165" fontId="4" fillId="3" borderId="8" xfId="2" applyNumberFormat="1" applyFont="1" applyFill="1" applyBorder="1" applyAlignment="1"/>
    <xf numFmtId="0" fontId="1" fillId="3" borderId="3" xfId="0" applyFont="1" applyFill="1" applyBorder="1"/>
    <xf numFmtId="0" fontId="1" fillId="3" borderId="0" xfId="0" applyFont="1" applyFill="1" applyBorder="1"/>
    <xf numFmtId="3" fontId="1" fillId="3" borderId="17" xfId="0" applyNumberFormat="1" applyFont="1" applyFill="1" applyBorder="1"/>
    <xf numFmtId="3" fontId="1" fillId="3" borderId="19" xfId="0" applyNumberFormat="1" applyFont="1" applyFill="1" applyBorder="1"/>
    <xf numFmtId="3" fontId="1" fillId="3" borderId="7" xfId="0" applyNumberFormat="1" applyFont="1" applyFill="1" applyBorder="1"/>
    <xf numFmtId="165" fontId="1" fillId="3" borderId="8" xfId="2" applyNumberFormat="1" applyFont="1" applyFill="1" applyBorder="1" applyAlignment="1"/>
    <xf numFmtId="0" fontId="4" fillId="3" borderId="3" xfId="0" applyFont="1" applyFill="1" applyBorder="1"/>
    <xf numFmtId="0" fontId="0" fillId="0" borderId="0" xfId="0" quotePrefix="1" applyFont="1" applyFill="1" applyBorder="1"/>
    <xf numFmtId="0" fontId="1" fillId="3" borderId="17" xfId="0" applyFont="1" applyFill="1" applyBorder="1"/>
    <xf numFmtId="3" fontId="15" fillId="0" borderId="0" xfId="0" applyNumberFormat="1" applyFont="1" applyFill="1" applyBorder="1"/>
    <xf numFmtId="3" fontId="0" fillId="0" borderId="7" xfId="0" applyNumberFormat="1" applyFont="1" applyFill="1" applyBorder="1"/>
    <xf numFmtId="0" fontId="4" fillId="0" borderId="0" xfId="0" quotePrefix="1" applyFont="1" applyFill="1" applyBorder="1"/>
    <xf numFmtId="3" fontId="4" fillId="3" borderId="7" xfId="0" applyNumberFormat="1" applyFont="1" applyFill="1" applyBorder="1"/>
    <xf numFmtId="0" fontId="1" fillId="3" borderId="0" xfId="0" quotePrefix="1" applyFont="1" applyFill="1" applyBorder="1"/>
    <xf numFmtId="3" fontId="1" fillId="0" borderId="17" xfId="0" applyNumberFormat="1" applyFont="1" applyFill="1" applyBorder="1"/>
    <xf numFmtId="3" fontId="1" fillId="0" borderId="7" xfId="0" applyNumberFormat="1" applyFont="1" applyFill="1" applyBorder="1"/>
    <xf numFmtId="165" fontId="1" fillId="0" borderId="8" xfId="0" applyNumberFormat="1" applyFont="1" applyFill="1" applyBorder="1"/>
    <xf numFmtId="0" fontId="1" fillId="3" borderId="4" xfId="0" applyFont="1" applyFill="1" applyBorder="1"/>
    <xf numFmtId="0" fontId="1" fillId="3" borderId="1" xfId="0" quotePrefix="1" applyFont="1" applyFill="1" applyBorder="1"/>
    <xf numFmtId="0" fontId="1" fillId="0" borderId="1" xfId="0" applyFont="1" applyFill="1" applyBorder="1"/>
    <xf numFmtId="3" fontId="1" fillId="0" borderId="18" xfId="0" applyNumberFormat="1" applyFont="1" applyFill="1" applyBorder="1"/>
    <xf numFmtId="3" fontId="4" fillId="3" borderId="2" xfId="1" applyNumberFormat="1" applyFont="1" applyFill="1" applyBorder="1" applyAlignment="1">
      <alignment horizontal="left"/>
    </xf>
    <xf numFmtId="3" fontId="1" fillId="0" borderId="9" xfId="0" applyNumberFormat="1" applyFont="1" applyFill="1" applyBorder="1"/>
    <xf numFmtId="3" fontId="4" fillId="0" borderId="10" xfId="1" applyNumberFormat="1" applyFont="1" applyFill="1" applyBorder="1"/>
    <xf numFmtId="165" fontId="4" fillId="3" borderId="11" xfId="2" applyNumberFormat="1" applyFont="1" applyFill="1" applyBorder="1" applyAlignment="1"/>
    <xf numFmtId="0" fontId="1" fillId="0" borderId="3" xfId="0" applyFont="1" applyFill="1" applyBorder="1"/>
    <xf numFmtId="3" fontId="1" fillId="3" borderId="0" xfId="0" applyNumberFormat="1" applyFont="1" applyFill="1" applyBorder="1"/>
    <xf numFmtId="3" fontId="1" fillId="0" borderId="6" xfId="0" applyNumberFormat="1" applyFont="1" applyFill="1" applyBorder="1"/>
    <xf numFmtId="3" fontId="1" fillId="0" borderId="7" xfId="1" applyNumberFormat="1" applyFont="1" applyFill="1" applyBorder="1"/>
    <xf numFmtId="166" fontId="1" fillId="0" borderId="7" xfId="1" applyNumberFormat="1" applyFont="1" applyFill="1" applyBorder="1"/>
    <xf numFmtId="166" fontId="1" fillId="3" borderId="8" xfId="2" applyNumberFormat="1" applyFont="1" applyFill="1" applyBorder="1" applyAlignment="1"/>
    <xf numFmtId="0" fontId="4" fillId="0" borderId="3" xfId="0" applyFont="1" applyFill="1" applyBorder="1"/>
    <xf numFmtId="3" fontId="4" fillId="0" borderId="7" xfId="1" applyNumberFormat="1" applyFont="1" applyFill="1" applyBorder="1"/>
    <xf numFmtId="0" fontId="4" fillId="3" borderId="5" xfId="0" applyFont="1" applyFill="1" applyBorder="1"/>
    <xf numFmtId="0" fontId="4" fillId="3" borderId="2" xfId="0" applyFont="1" applyFill="1" applyBorder="1"/>
    <xf numFmtId="3" fontId="4" fillId="0" borderId="2" xfId="0" applyNumberFormat="1" applyFont="1" applyFill="1" applyBorder="1"/>
    <xf numFmtId="3" fontId="4" fillId="3" borderId="10" xfId="0" applyNumberFormat="1" applyFont="1" applyFill="1" applyBorder="1"/>
    <xf numFmtId="3" fontId="4" fillId="3" borderId="2" xfId="0" applyNumberFormat="1" applyFont="1" applyFill="1" applyBorder="1"/>
    <xf numFmtId="0" fontId="1" fillId="0" borderId="4" xfId="0" applyFont="1" applyFill="1" applyBorder="1"/>
    <xf numFmtId="0" fontId="1" fillId="3" borderId="1" xfId="0" applyFont="1" applyFill="1" applyBorder="1"/>
    <xf numFmtId="3" fontId="1" fillId="0" borderId="1" xfId="0" applyNumberFormat="1" applyFont="1" applyFill="1" applyBorder="1"/>
    <xf numFmtId="3" fontId="1" fillId="0" borderId="12" xfId="0" applyNumberFormat="1" applyFont="1" applyFill="1" applyBorder="1"/>
    <xf numFmtId="3" fontId="1" fillId="3" borderId="13" xfId="0" applyNumberFormat="1" applyFont="1" applyFill="1" applyBorder="1"/>
    <xf numFmtId="165" fontId="1" fillId="3" borderId="14" xfId="2" applyNumberFormat="1" applyFont="1" applyFill="1" applyBorder="1" applyAlignment="1"/>
    <xf numFmtId="3" fontId="1" fillId="0" borderId="15" xfId="1" applyNumberFormat="1" applyFont="1" applyBorder="1" applyAlignment="1">
      <alignment horizontal="center" vertical="center" wrapText="1"/>
    </xf>
    <xf numFmtId="0" fontId="1" fillId="0" borderId="0" xfId="0" applyFont="1"/>
    <xf numFmtId="165" fontId="0" fillId="0" borderId="0" xfId="2" applyNumberFormat="1" applyFont="1"/>
    <xf numFmtId="49" fontId="1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/>
    <xf numFmtId="1" fontId="11" fillId="0" borderId="0" xfId="0" applyNumberFormat="1" applyFont="1" applyFill="1" applyBorder="1" applyAlignment="1">
      <alignment horizontal="right"/>
    </xf>
    <xf numFmtId="3" fontId="6" fillId="0" borderId="1" xfId="0" applyNumberFormat="1" applyFont="1" applyBorder="1"/>
    <xf numFmtId="3" fontId="1" fillId="0" borderId="22" xfId="1" applyNumberFormat="1" applyFont="1" applyBorder="1" applyAlignment="1">
      <alignment horizontal="center" vertical="center" wrapText="1"/>
    </xf>
    <xf numFmtId="3" fontId="1" fillId="0" borderId="19" xfId="3" applyNumberFormat="1" applyFont="1" applyFill="1" applyBorder="1"/>
    <xf numFmtId="0" fontId="1" fillId="2" borderId="3" xfId="0" applyFont="1" applyFill="1" applyBorder="1"/>
    <xf numFmtId="3" fontId="1" fillId="2" borderId="17" xfId="0" applyNumberFormat="1" applyFont="1" applyFill="1" applyBorder="1"/>
    <xf numFmtId="3" fontId="1" fillId="3" borderId="19" xfId="3" applyNumberFormat="1" applyFont="1" applyFill="1" applyBorder="1"/>
    <xf numFmtId="3" fontId="1" fillId="3" borderId="7" xfId="3" applyNumberFormat="1" applyFont="1" applyFill="1" applyBorder="1"/>
    <xf numFmtId="0" fontId="1" fillId="2" borderId="17" xfId="0" applyFont="1" applyFill="1" applyBorder="1"/>
    <xf numFmtId="3" fontId="15" fillId="0" borderId="0" xfId="3" applyNumberFormat="1" applyFont="1" applyFill="1" applyBorder="1"/>
    <xf numFmtId="3" fontId="1" fillId="0" borderId="7" xfId="3" applyNumberFormat="1" applyFont="1" applyFill="1" applyBorder="1"/>
    <xf numFmtId="3" fontId="4" fillId="3" borderId="7" xfId="3" applyNumberFormat="1" applyFont="1" applyFill="1" applyBorder="1"/>
    <xf numFmtId="0" fontId="1" fillId="2" borderId="0" xfId="0" quotePrefix="1" applyFont="1" applyFill="1" applyBorder="1"/>
    <xf numFmtId="3" fontId="1" fillId="0" borderId="17" xfId="0" applyNumberFormat="1" applyFont="1" applyBorder="1"/>
    <xf numFmtId="165" fontId="1" fillId="0" borderId="8" xfId="3" applyNumberFormat="1" applyFont="1" applyFill="1" applyBorder="1"/>
    <xf numFmtId="3" fontId="1" fillId="0" borderId="9" xfId="3" applyNumberFormat="1" applyFont="1" applyFill="1" applyBorder="1"/>
    <xf numFmtId="3" fontId="1" fillId="2" borderId="0" xfId="0" applyNumberFormat="1" applyFont="1" applyFill="1" applyBorder="1"/>
    <xf numFmtId="3" fontId="1" fillId="0" borderId="6" xfId="3" applyNumberFormat="1" applyFont="1" applyFill="1" applyBorder="1"/>
    <xf numFmtId="3" fontId="4" fillId="3" borderId="10" xfId="3" applyNumberFormat="1" applyFont="1" applyFill="1" applyBorder="1" applyAlignment="1">
      <alignment horizontal="center"/>
    </xf>
    <xf numFmtId="3" fontId="1" fillId="0" borderId="0" xfId="0" applyNumberFormat="1" applyFont="1" applyBorder="1"/>
    <xf numFmtId="3" fontId="1" fillId="3" borderId="7" xfId="3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0" borderId="1" xfId="0" applyNumberFormat="1" applyFont="1" applyBorder="1"/>
    <xf numFmtId="3" fontId="1" fillId="0" borderId="12" xfId="3" applyNumberFormat="1" applyFont="1" applyFill="1" applyBorder="1"/>
    <xf numFmtId="3" fontId="1" fillId="3" borderId="13" xfId="3" applyNumberFormat="1" applyFont="1" applyFill="1" applyBorder="1" applyAlignment="1">
      <alignment horizontal="center"/>
    </xf>
    <xf numFmtId="1" fontId="11" fillId="0" borderId="0" xfId="0" applyNumberFormat="1" applyFont="1" applyFill="1" applyBorder="1"/>
    <xf numFmtId="3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">
    <cellStyle name="Normaali" xfId="0" builtinId="0"/>
    <cellStyle name="Normaali 3" xfId="3" xr:uid="{00000000-0005-0000-0000-000001000000}"/>
    <cellStyle name="Normaali_AT+POTVEROT" xfId="1" xr:uid="{00000000-0005-0000-0000-000002000000}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9FFF8-9B2C-4FE3-8C99-642272A84804}">
  <dimension ref="A1:H25"/>
  <sheetViews>
    <sheetView showGridLines="0" workbookViewId="0"/>
  </sheetViews>
  <sheetFormatPr defaultRowHeight="13.2"/>
  <cols>
    <col min="1" max="3" width="3.77734375" customWidth="1"/>
    <col min="4" max="4" width="13.44140625" customWidth="1"/>
    <col min="5" max="5" width="12.21875" customWidth="1"/>
    <col min="6" max="6" width="15.109375" customWidth="1"/>
    <col min="7" max="7" width="17" customWidth="1"/>
    <col min="8" max="8" width="9.21875" customWidth="1"/>
  </cols>
  <sheetData>
    <row r="1" spans="1:8" ht="13.8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8" ht="15.6">
      <c r="A2" s="176"/>
      <c r="B2" s="174"/>
      <c r="D2" s="177"/>
      <c r="E2" s="178"/>
      <c r="F2" s="115"/>
      <c r="G2" s="25"/>
      <c r="H2" s="81">
        <v>44866</v>
      </c>
    </row>
    <row r="3" spans="1:8">
      <c r="A3" s="116"/>
      <c r="B3" s="174"/>
      <c r="C3" s="111"/>
      <c r="D3" s="111"/>
      <c r="E3" s="115"/>
      <c r="F3" s="9"/>
      <c r="G3" s="26" t="s">
        <v>1</v>
      </c>
      <c r="H3" s="179"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65</v>
      </c>
    </row>
    <row r="6" spans="1:8" ht="18.600000000000001" customHeight="1">
      <c r="A6" s="43" t="s">
        <v>26</v>
      </c>
      <c r="B6" s="33"/>
      <c r="C6" s="33"/>
      <c r="D6" s="33"/>
      <c r="E6" s="72"/>
      <c r="F6" s="182"/>
      <c r="G6" s="127">
        <v>35130084674.219994</v>
      </c>
      <c r="H6" s="128">
        <v>8.7325030553161209E-2</v>
      </c>
    </row>
    <row r="7" spans="1:8" ht="18.600000000000001" customHeight="1">
      <c r="A7" s="183"/>
      <c r="B7" s="99" t="s">
        <v>52</v>
      </c>
      <c r="C7" s="100"/>
      <c r="D7" s="100"/>
      <c r="E7" s="184"/>
      <c r="F7" s="185"/>
      <c r="G7" s="186">
        <v>10945660148.459991</v>
      </c>
      <c r="H7" s="134">
        <v>0.18130170339733498</v>
      </c>
    </row>
    <row r="8" spans="1:8" ht="18.600000000000001" customHeight="1">
      <c r="A8" s="39"/>
      <c r="B8" s="40" t="s">
        <v>27</v>
      </c>
      <c r="C8" s="100" t="s">
        <v>2</v>
      </c>
      <c r="D8" s="100"/>
      <c r="E8" s="187"/>
      <c r="F8" s="188">
        <v>6024929757.1499929</v>
      </c>
      <c r="G8" s="189"/>
      <c r="H8" s="134">
        <v>6.1855424218533184E-2</v>
      </c>
    </row>
    <row r="9" spans="1:8" ht="18.600000000000001" customHeight="1">
      <c r="A9" s="39"/>
      <c r="B9" s="37" t="s">
        <v>27</v>
      </c>
      <c r="C9" s="100" t="s">
        <v>3</v>
      </c>
      <c r="D9" s="100"/>
      <c r="E9" s="187"/>
      <c r="F9" s="188">
        <v>4398074316.9899988</v>
      </c>
      <c r="G9" s="190"/>
      <c r="H9" s="134">
        <v>0.42746202507616715</v>
      </c>
    </row>
    <row r="10" spans="1:8" ht="18.600000000000001" customHeight="1">
      <c r="A10" s="39"/>
      <c r="B10" s="37" t="s">
        <v>27</v>
      </c>
      <c r="C10" s="100" t="s">
        <v>55</v>
      </c>
      <c r="D10" s="100"/>
      <c r="E10" s="187"/>
      <c r="F10" s="188">
        <v>522656074.31999993</v>
      </c>
      <c r="G10" s="190"/>
      <c r="H10" s="134">
        <v>2.3305428752837587E-2</v>
      </c>
    </row>
    <row r="11" spans="1:8" ht="18.600000000000001" customHeight="1">
      <c r="A11" s="183"/>
      <c r="B11" s="100" t="s">
        <v>4</v>
      </c>
      <c r="C11" s="100"/>
      <c r="D11" s="100"/>
      <c r="E11" s="184"/>
      <c r="F11" s="182"/>
      <c r="G11" s="186">
        <v>20993035925.140003</v>
      </c>
      <c r="H11" s="134">
        <v>4.3240280289951638E-2</v>
      </c>
    </row>
    <row r="12" spans="1:8" ht="18.600000000000001" customHeight="1">
      <c r="A12" s="183"/>
      <c r="B12" s="100" t="s">
        <v>5</v>
      </c>
      <c r="C12" s="100"/>
      <c r="D12" s="100"/>
      <c r="E12" s="184"/>
      <c r="F12" s="182"/>
      <c r="G12" s="186">
        <v>2256447193.8099985</v>
      </c>
      <c r="H12" s="134">
        <v>0.1245200241939346</v>
      </c>
    </row>
    <row r="13" spans="1:8" ht="18.600000000000001" customHeight="1">
      <c r="A13" s="183"/>
      <c r="B13" s="100" t="s">
        <v>36</v>
      </c>
      <c r="C13" s="100"/>
      <c r="D13" s="100"/>
      <c r="E13" s="184"/>
      <c r="F13" s="182"/>
      <c r="G13" s="186">
        <v>934941406.80999959</v>
      </c>
      <c r="H13" s="134">
        <v>2.3516286617520255E-2</v>
      </c>
    </row>
    <row r="14" spans="1:8" ht="18.600000000000001" customHeight="1">
      <c r="A14" s="183"/>
      <c r="B14" s="191" t="s">
        <v>27</v>
      </c>
      <c r="C14" s="100" t="s">
        <v>37</v>
      </c>
      <c r="D14" s="100"/>
      <c r="E14" s="184"/>
      <c r="F14" s="185">
        <v>918512358.14999962</v>
      </c>
      <c r="G14" s="186"/>
      <c r="H14" s="134">
        <v>2.3518582376403252E-2</v>
      </c>
    </row>
    <row r="15" spans="1:8" ht="18.600000000000001" customHeight="1">
      <c r="A15" s="183"/>
      <c r="B15" s="191" t="s">
        <v>38</v>
      </c>
      <c r="C15" s="99" t="s">
        <v>39</v>
      </c>
      <c r="D15" s="99"/>
      <c r="E15" s="192"/>
      <c r="F15" s="185">
        <v>16429048.659999998</v>
      </c>
      <c r="G15" s="189"/>
      <c r="H15" s="193">
        <v>2.3387952115584865E-2</v>
      </c>
    </row>
    <row r="16" spans="1:8" ht="18.600000000000001" customHeight="1">
      <c r="A16" s="43" t="s">
        <v>28</v>
      </c>
      <c r="B16" s="33"/>
      <c r="C16" s="33"/>
      <c r="D16" s="33"/>
      <c r="E16" s="34"/>
      <c r="F16" s="194"/>
      <c r="G16" s="152">
        <v>7281069134.7700005</v>
      </c>
      <c r="H16" s="153">
        <v>0.33883123289730244</v>
      </c>
    </row>
    <row r="17" spans="1:8" ht="18.600000000000001" customHeight="1">
      <c r="A17" s="68"/>
      <c r="B17" s="100" t="s">
        <v>6</v>
      </c>
      <c r="C17" s="100"/>
      <c r="D17" s="100"/>
      <c r="E17" s="195"/>
      <c r="F17" s="196"/>
      <c r="G17" s="157">
        <v>4041374228.0907106</v>
      </c>
      <c r="H17" s="134">
        <v>0.28835444695082768</v>
      </c>
    </row>
    <row r="18" spans="1:8" ht="18.600000000000001" customHeight="1">
      <c r="A18" s="68"/>
      <c r="B18" s="100" t="s">
        <v>7</v>
      </c>
      <c r="C18" s="100"/>
      <c r="D18" s="100"/>
      <c r="E18" s="195"/>
      <c r="F18" s="196"/>
      <c r="G18" s="157">
        <v>3239694906.6792898</v>
      </c>
      <c r="H18" s="134">
        <v>0.40762819224984415</v>
      </c>
    </row>
    <row r="19" spans="1:8" ht="18.600000000000001" customHeight="1">
      <c r="A19" s="101" t="s">
        <v>56</v>
      </c>
      <c r="B19" s="100"/>
      <c r="C19" s="100"/>
      <c r="D19" s="100"/>
      <c r="E19" s="195"/>
      <c r="F19" s="196"/>
      <c r="G19" s="161">
        <v>33736426.460000001</v>
      </c>
      <c r="H19" s="134">
        <v>0.14123902456943704</v>
      </c>
    </row>
    <row r="20" spans="1:8" ht="18.600000000000001" customHeight="1">
      <c r="A20" s="45" t="s">
        <v>10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63</v>
      </c>
      <c r="C21" s="100"/>
      <c r="D21" s="99"/>
      <c r="E21" s="198"/>
      <c r="F21" s="196"/>
      <c r="G21" s="199">
        <v>2433936074.2800002</v>
      </c>
      <c r="H21" s="134">
        <v>-4.5659005815306908E-2</v>
      </c>
    </row>
    <row r="22" spans="1:8" ht="18.600000000000001" customHeight="1">
      <c r="A22" s="68"/>
      <c r="B22" s="100" t="s">
        <v>29</v>
      </c>
      <c r="C22" s="100"/>
      <c r="D22" s="99"/>
      <c r="E22" s="198"/>
      <c r="F22" s="196"/>
      <c r="G22" s="199">
        <v>1808415258.8</v>
      </c>
      <c r="H22" s="134">
        <v>0.45544150610251388</v>
      </c>
    </row>
    <row r="23" spans="1:8" ht="18.600000000000001" customHeight="1">
      <c r="A23" s="45" t="s">
        <v>9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63</v>
      </c>
      <c r="C24" s="100"/>
      <c r="D24" s="100"/>
      <c r="E24" s="198"/>
      <c r="F24" s="196"/>
      <c r="G24" s="199">
        <v>627478959.75999999</v>
      </c>
      <c r="H24" s="134">
        <v>0.12905372696744322</v>
      </c>
    </row>
    <row r="25" spans="1:8" ht="18.600000000000001" customHeight="1">
      <c r="A25" s="69"/>
      <c r="B25" s="200" t="s">
        <v>29</v>
      </c>
      <c r="C25" s="200"/>
      <c r="D25" s="200"/>
      <c r="E25" s="201"/>
      <c r="F25" s="202"/>
      <c r="G25" s="203">
        <v>924131991.94999993</v>
      </c>
      <c r="H25" s="172">
        <v>0.28144492679637745</v>
      </c>
    </row>
  </sheetData>
  <mergeCells count="1">
    <mergeCell ref="F5:G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272BD-0614-473B-87DE-19C853DE7EE3}">
  <dimension ref="A1:H25"/>
  <sheetViews>
    <sheetView showGridLines="0" workbookViewId="0">
      <selection activeCell="F6" sqref="F6"/>
    </sheetView>
  </sheetViews>
  <sheetFormatPr defaultRowHeight="13.2"/>
  <cols>
    <col min="1" max="3" width="3.77734375" customWidth="1"/>
    <col min="4" max="4" width="13.33203125" customWidth="1"/>
    <col min="5" max="5" width="12.5546875" customWidth="1"/>
    <col min="6" max="6" width="16.109375" customWidth="1"/>
    <col min="7" max="7" width="17" customWidth="1"/>
    <col min="8" max="8" width="12.21875" customWidth="1"/>
  </cols>
  <sheetData>
    <row r="1" spans="1:8" ht="13.8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8" ht="15.6">
      <c r="A2" s="4"/>
      <c r="B2" s="5"/>
      <c r="D2" s="6"/>
      <c r="E2" s="11"/>
      <c r="F2" s="7"/>
      <c r="G2" s="25"/>
      <c r="H2" s="81">
        <f>'2021 8.8.'!H2</f>
        <v>44781</v>
      </c>
    </row>
    <row r="3" spans="1:8">
      <c r="A3" s="3"/>
      <c r="B3" s="5"/>
      <c r="C3" s="3"/>
      <c r="D3" s="3"/>
      <c r="E3" s="7"/>
      <c r="F3" s="9"/>
      <c r="G3" s="8" t="s">
        <v>24</v>
      </c>
      <c r="H3" s="204">
        <f>'2021 8.8.'!H3</f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14</v>
      </c>
    </row>
    <row r="6" spans="1:8" ht="18.600000000000001" customHeight="1">
      <c r="A6" s="43" t="s">
        <v>32</v>
      </c>
      <c r="B6" s="33"/>
      <c r="C6" s="33"/>
      <c r="D6" s="33"/>
      <c r="E6" s="72"/>
      <c r="F6" s="182"/>
      <c r="G6" s="127">
        <f>'2021 8.8.'!G6</f>
        <v>35156374920.519997</v>
      </c>
      <c r="H6" s="128">
        <f>'2021 8.8.'!H6</f>
        <v>8.8138750278760947E-2</v>
      </c>
    </row>
    <row r="7" spans="1:8" ht="18.600000000000001" customHeight="1">
      <c r="A7" s="183"/>
      <c r="B7" s="99" t="s">
        <v>15</v>
      </c>
      <c r="C7" s="100"/>
      <c r="D7" s="100"/>
      <c r="E7" s="184"/>
      <c r="F7" s="185"/>
      <c r="G7" s="186">
        <f>'2021 8.8.'!G7</f>
        <v>10988594187.439999</v>
      </c>
      <c r="H7" s="134">
        <f>'2021 8.8.'!H7</f>
        <v>0.18593532555377879</v>
      </c>
    </row>
    <row r="8" spans="1:8" ht="18.600000000000001" customHeight="1">
      <c r="A8" s="39"/>
      <c r="B8" s="40" t="s">
        <v>27</v>
      </c>
      <c r="C8" s="100" t="s">
        <v>16</v>
      </c>
      <c r="D8" s="100"/>
      <c r="E8" s="187"/>
      <c r="F8" s="188">
        <f>'2021 8.8.'!F8</f>
        <v>6023725450.6799984</v>
      </c>
      <c r="G8" s="189"/>
      <c r="H8" s="134">
        <f>'2021 8.8.'!H8</f>
        <v>6.1643172887956732E-2</v>
      </c>
    </row>
    <row r="9" spans="1:8" ht="18.600000000000001" customHeight="1">
      <c r="A9" s="39"/>
      <c r="B9" s="37" t="s">
        <v>27</v>
      </c>
      <c r="C9" s="100" t="s">
        <v>17</v>
      </c>
      <c r="D9" s="100"/>
      <c r="E9" s="187"/>
      <c r="F9" s="188">
        <f>'2021 8.8.'!F9</f>
        <v>4442657814.4900007</v>
      </c>
      <c r="G9" s="190"/>
      <c r="H9" s="134">
        <f>'2021 8.8.'!H9</f>
        <v>0.44193227842783989</v>
      </c>
    </row>
    <row r="10" spans="1:8" ht="18.600000000000001" customHeight="1">
      <c r="A10" s="39"/>
      <c r="B10" s="37" t="s">
        <v>27</v>
      </c>
      <c r="C10" s="100" t="s">
        <v>53</v>
      </c>
      <c r="D10" s="100"/>
      <c r="E10" s="187"/>
      <c r="F10" s="188">
        <f>'2021 8.8.'!F10</f>
        <v>522210922.26999962</v>
      </c>
      <c r="G10" s="190"/>
      <c r="H10" s="134">
        <f>'2021 8.8.'!H10</f>
        <v>2.2433868023387538E-2</v>
      </c>
    </row>
    <row r="11" spans="1:8" ht="18.600000000000001" customHeight="1">
      <c r="A11" s="183"/>
      <c r="B11" s="100" t="s">
        <v>18</v>
      </c>
      <c r="C11" s="100"/>
      <c r="D11" s="100"/>
      <c r="E11" s="184"/>
      <c r="F11" s="182"/>
      <c r="G11" s="186">
        <f>'2021 8.8.'!G11</f>
        <v>20978209160.039997</v>
      </c>
      <c r="H11" s="134">
        <f>'2021 8.8.'!H11</f>
        <v>4.2503470300492063E-2</v>
      </c>
    </row>
    <row r="12" spans="1:8" ht="18.600000000000001" customHeight="1">
      <c r="A12" s="183"/>
      <c r="B12" s="100" t="s">
        <v>19</v>
      </c>
      <c r="C12" s="100"/>
      <c r="D12" s="100"/>
      <c r="E12" s="184"/>
      <c r="F12" s="182"/>
      <c r="G12" s="186">
        <f>'2021 8.8.'!G12</f>
        <v>2255316290.7399998</v>
      </c>
      <c r="H12" s="134">
        <f>'2021 8.8.'!H12</f>
        <v>0.12395642884318825</v>
      </c>
    </row>
    <row r="13" spans="1:8" ht="18.600000000000001" customHeight="1">
      <c r="A13" s="183"/>
      <c r="B13" s="100" t="s">
        <v>41</v>
      </c>
      <c r="C13" s="100"/>
      <c r="D13" s="100"/>
      <c r="E13" s="184"/>
      <c r="F13" s="182"/>
      <c r="G13" s="186">
        <f>'2021 8.8.'!G13</f>
        <v>934255282.29999995</v>
      </c>
      <c r="H13" s="134">
        <f>'2021 8.8.'!H13</f>
        <v>2.2765159749550845E-2</v>
      </c>
    </row>
    <row r="14" spans="1:8" ht="18.600000000000001" customHeight="1">
      <c r="A14" s="183"/>
      <c r="B14" s="191" t="s">
        <v>38</v>
      </c>
      <c r="C14" s="100" t="s">
        <v>42</v>
      </c>
      <c r="D14" s="100"/>
      <c r="E14" s="184"/>
      <c r="F14" s="185">
        <f>'2021 8.8.'!F14</f>
        <v>917835610.1099999</v>
      </c>
      <c r="G14" s="186"/>
      <c r="H14" s="134">
        <f>'2021 8.8.'!H14</f>
        <v>2.2764467106880293E-2</v>
      </c>
    </row>
    <row r="15" spans="1:8" ht="18.600000000000001" customHeight="1">
      <c r="A15" s="183"/>
      <c r="B15" s="191" t="s">
        <v>27</v>
      </c>
      <c r="C15" s="99" t="s">
        <v>43</v>
      </c>
      <c r="D15" s="99"/>
      <c r="E15" s="192"/>
      <c r="F15" s="185">
        <f>'2021 8.8.'!F15</f>
        <v>16419672.189999998</v>
      </c>
      <c r="G15" s="189"/>
      <c r="H15" s="193">
        <f>'2021 8.8.'!H15</f>
        <v>2.2803878951644485E-2</v>
      </c>
    </row>
    <row r="16" spans="1:8" ht="18.600000000000001" customHeight="1">
      <c r="A16" s="43" t="s">
        <v>35</v>
      </c>
      <c r="B16" s="33"/>
      <c r="C16" s="33"/>
      <c r="D16" s="33"/>
      <c r="E16" s="34"/>
      <c r="F16" s="194"/>
      <c r="G16" s="152">
        <f>'2021 8.8.'!G16</f>
        <v>7302849017.1300001</v>
      </c>
      <c r="H16" s="153">
        <f>'2021 8.8.'!H16</f>
        <v>0.34283608248912256</v>
      </c>
    </row>
    <row r="17" spans="1:8" ht="18.600000000000001" customHeight="1">
      <c r="A17" s="68"/>
      <c r="B17" s="100" t="s">
        <v>20</v>
      </c>
      <c r="C17" s="100"/>
      <c r="D17" s="100"/>
      <c r="E17" s="195"/>
      <c r="F17" s="196"/>
      <c r="G17" s="157">
        <f>'2021 8.8.'!G17</f>
        <v>4054294851.5303283</v>
      </c>
      <c r="H17" s="134">
        <f>'2021 8.8.'!H17</f>
        <v>0.29247342770497409</v>
      </c>
    </row>
    <row r="18" spans="1:8" ht="18.600000000000001" customHeight="1">
      <c r="A18" s="68"/>
      <c r="B18" s="100" t="s">
        <v>21</v>
      </c>
      <c r="C18" s="100"/>
      <c r="D18" s="100"/>
      <c r="E18" s="195"/>
      <c r="F18" s="196"/>
      <c r="G18" s="157">
        <f>'2021 8.8.'!G18</f>
        <v>3248554165.5996718</v>
      </c>
      <c r="H18" s="134">
        <f>'2021 8.8.'!H18</f>
        <v>0.41147748762425129</v>
      </c>
    </row>
    <row r="19" spans="1:8" ht="18.600000000000001" customHeight="1">
      <c r="A19" s="101" t="s">
        <v>54</v>
      </c>
      <c r="B19" s="100"/>
      <c r="C19" s="100"/>
      <c r="D19" s="100"/>
      <c r="E19" s="195"/>
      <c r="F19" s="196"/>
      <c r="G19" s="161">
        <f>'2021 8.8.'!G19</f>
        <v>28371864.32</v>
      </c>
      <c r="H19" s="134">
        <f>'2021 8.8.'!H19</f>
        <v>-4.0233890801568473E-2</v>
      </c>
    </row>
    <row r="20" spans="1:8" ht="18.600000000000001" customHeight="1">
      <c r="A20" s="45" t="s">
        <v>22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64</v>
      </c>
      <c r="C21" s="100"/>
      <c r="D21" s="99"/>
      <c r="E21" s="198"/>
      <c r="F21" s="196"/>
      <c r="G21" s="199">
        <f>'2021 8.8.'!G21</f>
        <v>2460000000</v>
      </c>
      <c r="H21" s="134">
        <f>'2021 8.8.'!H21</f>
        <v>-3.5439397729938982E-2</v>
      </c>
    </row>
    <row r="22" spans="1:8" ht="18.600000000000001" customHeight="1">
      <c r="A22" s="68"/>
      <c r="B22" s="100" t="s">
        <v>33</v>
      </c>
      <c r="C22" s="100"/>
      <c r="D22" s="99"/>
      <c r="E22" s="198"/>
      <c r="F22" s="196"/>
      <c r="G22" s="199">
        <f>'2021 8.8.'!G22</f>
        <v>1800000000</v>
      </c>
      <c r="H22" s="134">
        <f>'2021 8.8.'!H22</f>
        <v>0.44866877131026173</v>
      </c>
    </row>
    <row r="23" spans="1:8" ht="18.600000000000001" customHeight="1">
      <c r="A23" s="45" t="s">
        <v>23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64</v>
      </c>
      <c r="C24" s="100"/>
      <c r="D24" s="100"/>
      <c r="E24" s="198"/>
      <c r="F24" s="196"/>
      <c r="G24" s="199">
        <f>'2021 8.8.'!G24</f>
        <v>387036033.68000001</v>
      </c>
      <c r="H24" s="134">
        <f>'2021 8.8.'!H24</f>
        <v>-0.30358704542979409</v>
      </c>
    </row>
    <row r="25" spans="1:8" ht="18.600000000000001" customHeight="1">
      <c r="A25" s="69"/>
      <c r="B25" s="200" t="s">
        <v>33</v>
      </c>
      <c r="C25" s="200"/>
      <c r="D25" s="200"/>
      <c r="E25" s="201"/>
      <c r="F25" s="202"/>
      <c r="G25" s="203">
        <f>'2021 8.8.'!G25</f>
        <v>695786077.88999999</v>
      </c>
      <c r="H25" s="172">
        <f>'2021 8.8.'!H25</f>
        <v>-3.5190267824934063E-2</v>
      </c>
    </row>
  </sheetData>
  <mergeCells count="1">
    <mergeCell ref="F5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6482D-868B-4ED3-82FE-3F272F1A523C}">
  <dimension ref="A1:H25"/>
  <sheetViews>
    <sheetView showGridLines="0" workbookViewId="0">
      <selection activeCell="H3" sqref="H3"/>
    </sheetView>
  </sheetViews>
  <sheetFormatPr defaultRowHeight="13.2"/>
  <cols>
    <col min="1" max="3" width="3.77734375" customWidth="1"/>
    <col min="4" max="4" width="13.44140625" customWidth="1"/>
    <col min="5" max="5" width="12.21875" customWidth="1"/>
    <col min="6" max="6" width="15.109375" customWidth="1"/>
    <col min="7" max="7" width="17" customWidth="1"/>
    <col min="8" max="8" width="9.21875" customWidth="1"/>
  </cols>
  <sheetData>
    <row r="1" spans="1:8" ht="13.8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8" ht="15.6">
      <c r="A2" s="176"/>
      <c r="B2" s="174"/>
      <c r="D2" s="177"/>
      <c r="E2" s="178"/>
      <c r="F2" s="115"/>
      <c r="G2" s="25"/>
      <c r="H2" s="81">
        <v>44760</v>
      </c>
    </row>
    <row r="3" spans="1:8">
      <c r="A3" s="116"/>
      <c r="B3" s="174"/>
      <c r="C3" s="111"/>
      <c r="D3" s="111"/>
      <c r="E3" s="115"/>
      <c r="F3" s="9"/>
      <c r="G3" s="26" t="s">
        <v>1</v>
      </c>
      <c r="H3" s="179"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65</v>
      </c>
    </row>
    <row r="6" spans="1:8" ht="18.600000000000001" customHeight="1">
      <c r="A6" s="43" t="s">
        <v>26</v>
      </c>
      <c r="B6" s="33"/>
      <c r="C6" s="33"/>
      <c r="D6" s="33"/>
      <c r="E6" s="72"/>
      <c r="F6" s="182"/>
      <c r="G6" s="127">
        <v>35133758955.699997</v>
      </c>
      <c r="H6" s="128">
        <v>8.7438754680488451E-2</v>
      </c>
    </row>
    <row r="7" spans="1:8" ht="18.600000000000001" customHeight="1">
      <c r="A7" s="183"/>
      <c r="B7" s="99" t="s">
        <v>52</v>
      </c>
      <c r="C7" s="100"/>
      <c r="D7" s="100"/>
      <c r="E7" s="184"/>
      <c r="F7" s="185"/>
      <c r="G7" s="186">
        <v>10965907241.380001</v>
      </c>
      <c r="H7" s="134">
        <v>0.1834868548665789</v>
      </c>
    </row>
    <row r="8" spans="1:8" ht="18.600000000000001" customHeight="1">
      <c r="A8" s="39"/>
      <c r="B8" s="40" t="s">
        <v>27</v>
      </c>
      <c r="C8" s="100" t="s">
        <v>2</v>
      </c>
      <c r="D8" s="100"/>
      <c r="E8" s="187"/>
      <c r="F8" s="188">
        <v>6025308288.2099991</v>
      </c>
      <c r="G8" s="189"/>
      <c r="H8" s="134">
        <v>6.1922137902427288E-2</v>
      </c>
    </row>
    <row r="9" spans="1:8" ht="18.600000000000001" customHeight="1">
      <c r="A9" s="39"/>
      <c r="B9" s="37" t="s">
        <v>27</v>
      </c>
      <c r="C9" s="100" t="s">
        <v>3</v>
      </c>
      <c r="D9" s="100"/>
      <c r="E9" s="187"/>
      <c r="F9" s="188">
        <v>4418502018.2700014</v>
      </c>
      <c r="G9" s="190"/>
      <c r="H9" s="134">
        <v>0.43409214674649843</v>
      </c>
    </row>
    <row r="10" spans="1:8" ht="18.600000000000001" customHeight="1">
      <c r="A10" s="39"/>
      <c r="B10" s="37" t="s">
        <v>27</v>
      </c>
      <c r="C10" s="100" t="s">
        <v>55</v>
      </c>
      <c r="D10" s="100"/>
      <c r="E10" s="187"/>
      <c r="F10" s="188">
        <v>522096934.9000001</v>
      </c>
      <c r="G10" s="190"/>
      <c r="H10" s="134">
        <v>2.221069278395027E-2</v>
      </c>
    </row>
    <row r="11" spans="1:8" ht="18.600000000000001" customHeight="1">
      <c r="A11" s="183"/>
      <c r="B11" s="100" t="s">
        <v>4</v>
      </c>
      <c r="C11" s="100"/>
      <c r="D11" s="100"/>
      <c r="E11" s="184"/>
      <c r="F11" s="182"/>
      <c r="G11" s="186">
        <v>20978335980.91</v>
      </c>
      <c r="H11" s="134">
        <v>4.2509772611431851E-2</v>
      </c>
    </row>
    <row r="12" spans="1:8" ht="18.600000000000001" customHeight="1">
      <c r="A12" s="183"/>
      <c r="B12" s="100" t="s">
        <v>5</v>
      </c>
      <c r="C12" s="100"/>
      <c r="D12" s="100"/>
      <c r="E12" s="184"/>
      <c r="F12" s="182"/>
      <c r="G12" s="186">
        <v>2255191184.4300003</v>
      </c>
      <c r="H12" s="134">
        <v>0.1238940810288307</v>
      </c>
    </row>
    <row r="13" spans="1:8" ht="18.600000000000001" customHeight="1">
      <c r="A13" s="183"/>
      <c r="B13" s="100" t="s">
        <v>36</v>
      </c>
      <c r="C13" s="100"/>
      <c r="D13" s="100"/>
      <c r="E13" s="184"/>
      <c r="F13" s="182"/>
      <c r="G13" s="186">
        <v>934324548.97999895</v>
      </c>
      <c r="H13" s="134">
        <v>2.284098864597417E-2</v>
      </c>
    </row>
    <row r="14" spans="1:8" ht="18.600000000000001" customHeight="1">
      <c r="A14" s="183"/>
      <c r="B14" s="191" t="s">
        <v>27</v>
      </c>
      <c r="C14" s="100" t="s">
        <v>37</v>
      </c>
      <c r="D14" s="100"/>
      <c r="E14" s="184"/>
      <c r="F14" s="185">
        <v>917905506.51999891</v>
      </c>
      <c r="G14" s="186"/>
      <c r="H14" s="134">
        <v>2.2842354218404193E-2</v>
      </c>
    </row>
    <row r="15" spans="1:8" ht="18.600000000000001" customHeight="1">
      <c r="A15" s="183"/>
      <c r="B15" s="191" t="s">
        <v>38</v>
      </c>
      <c r="C15" s="99" t="s">
        <v>39</v>
      </c>
      <c r="D15" s="99"/>
      <c r="E15" s="192"/>
      <c r="F15" s="185">
        <v>16419042.460000003</v>
      </c>
      <c r="G15" s="189"/>
      <c r="H15" s="193">
        <v>2.2764652207088787E-2</v>
      </c>
    </row>
    <row r="16" spans="1:8" ht="18.600000000000001" customHeight="1">
      <c r="A16" s="43" t="s">
        <v>28</v>
      </c>
      <c r="B16" s="33"/>
      <c r="C16" s="33"/>
      <c r="D16" s="33"/>
      <c r="E16" s="34"/>
      <c r="F16" s="194"/>
      <c r="G16" s="152">
        <v>7294415820.3999996</v>
      </c>
      <c r="H16" s="153">
        <v>0.34128539989480755</v>
      </c>
    </row>
    <row r="17" spans="1:8" ht="18.600000000000001" customHeight="1">
      <c r="A17" s="68"/>
      <c r="B17" s="100" t="s">
        <v>6</v>
      </c>
      <c r="C17" s="100"/>
      <c r="D17" s="100"/>
      <c r="E17" s="195"/>
      <c r="F17" s="196"/>
      <c r="G17" s="157">
        <v>4049583113.6498027</v>
      </c>
      <c r="H17" s="134">
        <v>0.29097136724023209</v>
      </c>
    </row>
    <row r="18" spans="1:8" ht="18.600000000000001" customHeight="1">
      <c r="A18" s="68"/>
      <c r="B18" s="100" t="s">
        <v>7</v>
      </c>
      <c r="C18" s="100"/>
      <c r="D18" s="100"/>
      <c r="E18" s="195"/>
      <c r="F18" s="196"/>
      <c r="G18" s="157">
        <v>3244832706.7501969</v>
      </c>
      <c r="H18" s="134">
        <v>0.40986053586067039</v>
      </c>
    </row>
    <row r="19" spans="1:8" ht="18.600000000000001" customHeight="1">
      <c r="A19" s="101" t="s">
        <v>56</v>
      </c>
      <c r="B19" s="100"/>
      <c r="C19" s="100"/>
      <c r="D19" s="100"/>
      <c r="E19" s="195"/>
      <c r="F19" s="196"/>
      <c r="G19" s="161">
        <v>27531720.66</v>
      </c>
      <c r="H19" s="134">
        <v>-6.8654349980118767E-2</v>
      </c>
    </row>
    <row r="20" spans="1:8" ht="18.600000000000001" customHeight="1">
      <c r="A20" s="45" t="s">
        <v>10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63</v>
      </c>
      <c r="C21" s="100"/>
      <c r="D21" s="99"/>
      <c r="E21" s="198"/>
      <c r="F21" s="196"/>
      <c r="G21" s="199">
        <v>2460000000</v>
      </c>
      <c r="H21" s="134">
        <v>-3.5439397729938982E-2</v>
      </c>
    </row>
    <row r="22" spans="1:8" ht="18.600000000000001" customHeight="1">
      <c r="A22" s="68"/>
      <c r="B22" s="100" t="s">
        <v>29</v>
      </c>
      <c r="C22" s="100"/>
      <c r="D22" s="99"/>
      <c r="E22" s="198"/>
      <c r="F22" s="196"/>
      <c r="G22" s="199">
        <v>1800000000</v>
      </c>
      <c r="H22" s="134">
        <v>0.44866877131026173</v>
      </c>
    </row>
    <row r="23" spans="1:8" ht="18.600000000000001" customHeight="1">
      <c r="A23" s="45" t="s">
        <v>9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63</v>
      </c>
      <c r="C24" s="100"/>
      <c r="D24" s="100"/>
      <c r="E24" s="198"/>
      <c r="F24" s="196"/>
      <c r="G24" s="199">
        <v>377216211.31999999</v>
      </c>
      <c r="H24" s="134">
        <v>-0.32125633435377154</v>
      </c>
    </row>
    <row r="25" spans="1:8" ht="18.600000000000001" customHeight="1">
      <c r="A25" s="69"/>
      <c r="B25" s="200" t="s">
        <v>29</v>
      </c>
      <c r="C25" s="200"/>
      <c r="D25" s="200"/>
      <c r="E25" s="201"/>
      <c r="F25" s="202"/>
      <c r="G25" s="203">
        <v>675794311.50999999</v>
      </c>
      <c r="H25" s="172">
        <v>-6.2911792270043287E-2</v>
      </c>
    </row>
  </sheetData>
  <mergeCells count="1">
    <mergeCell ref="F5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6AD2-21E7-4750-85FD-FA59C6ABC0D4}">
  <dimension ref="A1:H25"/>
  <sheetViews>
    <sheetView showGridLines="0" workbookViewId="0">
      <selection activeCell="D21" sqref="D21"/>
    </sheetView>
  </sheetViews>
  <sheetFormatPr defaultRowHeight="13.2"/>
  <cols>
    <col min="1" max="3" width="3.77734375" customWidth="1"/>
    <col min="4" max="4" width="13.33203125" customWidth="1"/>
    <col min="5" max="5" width="12.5546875" customWidth="1"/>
    <col min="6" max="6" width="16.109375" customWidth="1"/>
    <col min="7" max="7" width="17" customWidth="1"/>
    <col min="8" max="8" width="12.21875" customWidth="1"/>
  </cols>
  <sheetData>
    <row r="1" spans="1:8" ht="13.8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8" ht="15.6">
      <c r="A2" s="4"/>
      <c r="B2" s="5"/>
      <c r="D2" s="6"/>
      <c r="E2" s="11"/>
      <c r="F2" s="7"/>
      <c r="G2" s="25"/>
      <c r="H2" s="81">
        <f>'2021 18.7.'!H2</f>
        <v>44760</v>
      </c>
    </row>
    <row r="3" spans="1:8">
      <c r="A3" s="3"/>
      <c r="B3" s="5"/>
      <c r="C3" s="3"/>
      <c r="D3" s="3"/>
      <c r="E3" s="7"/>
      <c r="F3" s="9"/>
      <c r="G3" s="8" t="s">
        <v>24</v>
      </c>
      <c r="H3" s="204">
        <f>'2021 18.7.'!H3</f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14</v>
      </c>
    </row>
    <row r="6" spans="1:8" ht="18.600000000000001" customHeight="1">
      <c r="A6" s="43" t="s">
        <v>32</v>
      </c>
      <c r="B6" s="33"/>
      <c r="C6" s="33"/>
      <c r="D6" s="33"/>
      <c r="E6" s="72"/>
      <c r="F6" s="182"/>
      <c r="G6" s="127">
        <f>'2021 18.7.'!G6</f>
        <v>35133758955.699997</v>
      </c>
      <c r="H6" s="128">
        <f>'2021 18.7.'!H6</f>
        <v>8.7438754680488451E-2</v>
      </c>
    </row>
    <row r="7" spans="1:8" ht="18.600000000000001" customHeight="1">
      <c r="A7" s="183"/>
      <c r="B7" s="99" t="s">
        <v>15</v>
      </c>
      <c r="C7" s="100"/>
      <c r="D7" s="100"/>
      <c r="E7" s="184"/>
      <c r="F7" s="185"/>
      <c r="G7" s="186">
        <f>'2021 18.7.'!G7</f>
        <v>10965907241.380001</v>
      </c>
      <c r="H7" s="134">
        <f>'2021 18.7.'!H7</f>
        <v>0.1834868548665789</v>
      </c>
    </row>
    <row r="8" spans="1:8" ht="18.600000000000001" customHeight="1">
      <c r="A8" s="39"/>
      <c r="B8" s="40" t="s">
        <v>27</v>
      </c>
      <c r="C8" s="100" t="s">
        <v>16</v>
      </c>
      <c r="D8" s="100"/>
      <c r="E8" s="187"/>
      <c r="F8" s="188">
        <f>'2021 18.7.'!F8</f>
        <v>6025308288.2099991</v>
      </c>
      <c r="G8" s="189"/>
      <c r="H8" s="134">
        <f>'2021 18.7.'!H8</f>
        <v>6.1922137902427288E-2</v>
      </c>
    </row>
    <row r="9" spans="1:8" ht="18.600000000000001" customHeight="1">
      <c r="A9" s="39"/>
      <c r="B9" s="37" t="s">
        <v>27</v>
      </c>
      <c r="C9" s="100" t="s">
        <v>17</v>
      </c>
      <c r="D9" s="100"/>
      <c r="E9" s="187"/>
      <c r="F9" s="188">
        <f>'2021 18.7.'!F9</f>
        <v>4418502018.2700014</v>
      </c>
      <c r="G9" s="190"/>
      <c r="H9" s="134">
        <f>'2021 18.7.'!H9</f>
        <v>0.43409214674649843</v>
      </c>
    </row>
    <row r="10" spans="1:8" ht="18.600000000000001" customHeight="1">
      <c r="A10" s="39"/>
      <c r="B10" s="37" t="s">
        <v>27</v>
      </c>
      <c r="C10" s="100" t="s">
        <v>53</v>
      </c>
      <c r="D10" s="100"/>
      <c r="E10" s="187"/>
      <c r="F10" s="188">
        <f>'2021 18.7.'!F10</f>
        <v>522096934.9000001</v>
      </c>
      <c r="G10" s="190"/>
      <c r="H10" s="134">
        <f>'2021 18.7.'!H10</f>
        <v>2.221069278395027E-2</v>
      </c>
    </row>
    <row r="11" spans="1:8" ht="18.600000000000001" customHeight="1">
      <c r="A11" s="183"/>
      <c r="B11" s="100" t="s">
        <v>18</v>
      </c>
      <c r="C11" s="100"/>
      <c r="D11" s="100"/>
      <c r="E11" s="184"/>
      <c r="F11" s="182"/>
      <c r="G11" s="186">
        <f>'2021 18.7.'!G11</f>
        <v>20978335980.91</v>
      </c>
      <c r="H11" s="134">
        <f>'2021 18.7.'!H11</f>
        <v>4.2509772611431851E-2</v>
      </c>
    </row>
    <row r="12" spans="1:8" ht="18.600000000000001" customHeight="1">
      <c r="A12" s="183"/>
      <c r="B12" s="100" t="s">
        <v>19</v>
      </c>
      <c r="C12" s="100"/>
      <c r="D12" s="100"/>
      <c r="E12" s="184"/>
      <c r="F12" s="182"/>
      <c r="G12" s="186">
        <f>'2021 18.7.'!G12</f>
        <v>2255191184.4300003</v>
      </c>
      <c r="H12" s="134">
        <f>'2021 18.7.'!H12</f>
        <v>0.1238940810288307</v>
      </c>
    </row>
    <row r="13" spans="1:8" ht="18.600000000000001" customHeight="1">
      <c r="A13" s="183"/>
      <c r="B13" s="100" t="s">
        <v>41</v>
      </c>
      <c r="C13" s="100"/>
      <c r="D13" s="100"/>
      <c r="E13" s="184"/>
      <c r="F13" s="182"/>
      <c r="G13" s="186">
        <f>'2021 18.7.'!G13</f>
        <v>934324548.97999895</v>
      </c>
      <c r="H13" s="134">
        <f>'2021 18.7.'!H13</f>
        <v>2.284098864597417E-2</v>
      </c>
    </row>
    <row r="14" spans="1:8" ht="18.600000000000001" customHeight="1">
      <c r="A14" s="183"/>
      <c r="B14" s="191" t="s">
        <v>38</v>
      </c>
      <c r="C14" s="100" t="s">
        <v>42</v>
      </c>
      <c r="D14" s="100"/>
      <c r="E14" s="184"/>
      <c r="F14" s="185">
        <f>'2021 18.7.'!F14</f>
        <v>917905506.51999891</v>
      </c>
      <c r="G14" s="186"/>
      <c r="H14" s="134">
        <f>'2021 18.7.'!H14</f>
        <v>2.2842354218404193E-2</v>
      </c>
    </row>
    <row r="15" spans="1:8" ht="18.600000000000001" customHeight="1">
      <c r="A15" s="183"/>
      <c r="B15" s="191" t="s">
        <v>27</v>
      </c>
      <c r="C15" s="99" t="s">
        <v>43</v>
      </c>
      <c r="D15" s="99"/>
      <c r="E15" s="192"/>
      <c r="F15" s="185">
        <f>'2021 18.7.'!F15</f>
        <v>16419042.460000003</v>
      </c>
      <c r="G15" s="189"/>
      <c r="H15" s="193">
        <f>'2021 18.7.'!H15</f>
        <v>2.2764652207088787E-2</v>
      </c>
    </row>
    <row r="16" spans="1:8" ht="18.600000000000001" customHeight="1">
      <c r="A16" s="43" t="s">
        <v>35</v>
      </c>
      <c r="B16" s="33"/>
      <c r="C16" s="33"/>
      <c r="D16" s="33"/>
      <c r="E16" s="34"/>
      <c r="F16" s="194"/>
      <c r="G16" s="152">
        <f>'2021 18.7.'!G16</f>
        <v>7294415820.3999996</v>
      </c>
      <c r="H16" s="153">
        <f>'2021 18.7.'!H16</f>
        <v>0.34128539989480755</v>
      </c>
    </row>
    <row r="17" spans="1:8" ht="18.600000000000001" customHeight="1">
      <c r="A17" s="68"/>
      <c r="B17" s="100" t="s">
        <v>20</v>
      </c>
      <c r="C17" s="100"/>
      <c r="D17" s="100"/>
      <c r="E17" s="195"/>
      <c r="F17" s="196"/>
      <c r="G17" s="157">
        <f>'2021 18.7.'!G17</f>
        <v>4049583113.6498027</v>
      </c>
      <c r="H17" s="134">
        <f>'2021 18.7.'!H17</f>
        <v>0.29097136724023209</v>
      </c>
    </row>
    <row r="18" spans="1:8" ht="18.600000000000001" customHeight="1">
      <c r="A18" s="68"/>
      <c r="B18" s="100" t="s">
        <v>21</v>
      </c>
      <c r="C18" s="100"/>
      <c r="D18" s="100"/>
      <c r="E18" s="195"/>
      <c r="F18" s="196"/>
      <c r="G18" s="157">
        <f>'2021 18.7.'!G18</f>
        <v>3244832706.7501969</v>
      </c>
      <c r="H18" s="134">
        <f>'2021 18.7.'!H18</f>
        <v>0.40986053586067039</v>
      </c>
    </row>
    <row r="19" spans="1:8" ht="18.600000000000001" customHeight="1">
      <c r="A19" s="101" t="s">
        <v>54</v>
      </c>
      <c r="B19" s="100"/>
      <c r="C19" s="100"/>
      <c r="D19" s="100"/>
      <c r="E19" s="195"/>
      <c r="F19" s="196"/>
      <c r="G19" s="161">
        <f>'2021 18.7.'!G19</f>
        <v>27531720.66</v>
      </c>
      <c r="H19" s="134">
        <f>'2021 18.7.'!H19</f>
        <v>-6.8654349980118767E-2</v>
      </c>
    </row>
    <row r="20" spans="1:8" ht="18.600000000000001" customHeight="1">
      <c r="A20" s="45" t="s">
        <v>22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64</v>
      </c>
      <c r="C21" s="100"/>
      <c r="D21" s="99"/>
      <c r="E21" s="198"/>
      <c r="F21" s="196"/>
      <c r="G21" s="199">
        <f>'2021 18.7.'!G21</f>
        <v>2460000000</v>
      </c>
      <c r="H21" s="134">
        <f>'2021 18.7.'!H21</f>
        <v>-3.5439397729938982E-2</v>
      </c>
    </row>
    <row r="22" spans="1:8" ht="18.600000000000001" customHeight="1">
      <c r="A22" s="68"/>
      <c r="B22" s="100" t="s">
        <v>33</v>
      </c>
      <c r="C22" s="100"/>
      <c r="D22" s="99"/>
      <c r="E22" s="198"/>
      <c r="F22" s="196"/>
      <c r="G22" s="199">
        <f>'2021 18.7.'!G22</f>
        <v>1800000000</v>
      </c>
      <c r="H22" s="134">
        <f>'2021 18.7.'!H22</f>
        <v>0.44866877131026173</v>
      </c>
    </row>
    <row r="23" spans="1:8" ht="18.600000000000001" customHeight="1">
      <c r="A23" s="45" t="s">
        <v>23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64</v>
      </c>
      <c r="C24" s="100"/>
      <c r="D24" s="100"/>
      <c r="E24" s="198"/>
      <c r="F24" s="196"/>
      <c r="G24" s="199">
        <f>'2021 18.7.'!G24</f>
        <v>377216211.31999999</v>
      </c>
      <c r="H24" s="134">
        <f>'2021 18.7.'!H24</f>
        <v>-0.32125633435377154</v>
      </c>
    </row>
    <row r="25" spans="1:8" ht="18.600000000000001" customHeight="1">
      <c r="A25" s="69"/>
      <c r="B25" s="200" t="s">
        <v>33</v>
      </c>
      <c r="C25" s="200"/>
      <c r="D25" s="200"/>
      <c r="E25" s="201"/>
      <c r="F25" s="202"/>
      <c r="G25" s="203">
        <f>'2021 18.7.'!G25</f>
        <v>675794311.50999999</v>
      </c>
      <c r="H25" s="172">
        <f>'2021 18.7.'!H25</f>
        <v>-6.2911792270043287E-2</v>
      </c>
    </row>
  </sheetData>
  <mergeCells count="1">
    <mergeCell ref="F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E7C46-6CFD-4010-A57E-49A41879CB3B}">
  <dimension ref="A1:H25"/>
  <sheetViews>
    <sheetView showGridLines="0" workbookViewId="0"/>
  </sheetViews>
  <sheetFormatPr defaultRowHeight="13.2"/>
  <cols>
    <col min="1" max="3" width="3.77734375" customWidth="1"/>
    <col min="4" max="4" width="13.44140625" customWidth="1"/>
    <col min="5" max="5" width="12.21875" customWidth="1"/>
    <col min="6" max="6" width="15.109375" customWidth="1"/>
    <col min="7" max="7" width="17" customWidth="1"/>
    <col min="8" max="8" width="9.21875" customWidth="1"/>
  </cols>
  <sheetData>
    <row r="1" spans="1:8" ht="13.8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8" ht="15.6">
      <c r="A2" s="176"/>
      <c r="B2" s="174"/>
      <c r="D2" s="177"/>
      <c r="E2" s="178"/>
      <c r="F2" s="115"/>
      <c r="G2" s="25"/>
      <c r="H2" s="81">
        <v>44739</v>
      </c>
    </row>
    <row r="3" spans="1:8">
      <c r="A3" s="116"/>
      <c r="B3" s="174"/>
      <c r="C3" s="111"/>
      <c r="D3" s="111"/>
      <c r="E3" s="115"/>
      <c r="F3" s="9"/>
      <c r="G3" s="26" t="s">
        <v>1</v>
      </c>
      <c r="H3" s="179"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65</v>
      </c>
    </row>
    <row r="6" spans="1:8" ht="18.600000000000001" customHeight="1">
      <c r="A6" s="43" t="s">
        <v>26</v>
      </c>
      <c r="B6" s="33"/>
      <c r="C6" s="33"/>
      <c r="D6" s="33"/>
      <c r="E6" s="72"/>
      <c r="F6" s="182"/>
      <c r="G6" s="127">
        <v>35062060980.649994</v>
      </c>
      <c r="H6" s="128">
        <v>8.5219602531132699E-2</v>
      </c>
    </row>
    <row r="7" spans="1:8" ht="18.600000000000001" customHeight="1">
      <c r="A7" s="183"/>
      <c r="B7" s="99" t="s">
        <v>52</v>
      </c>
      <c r="C7" s="100"/>
      <c r="D7" s="100"/>
      <c r="E7" s="184"/>
      <c r="F7" s="185"/>
      <c r="G7" s="186">
        <v>10903610619.490002</v>
      </c>
      <c r="H7" s="134">
        <v>0.17676354128325777</v>
      </c>
    </row>
    <row r="8" spans="1:8" ht="18.600000000000001" customHeight="1">
      <c r="A8" s="39"/>
      <c r="B8" s="40" t="s">
        <v>27</v>
      </c>
      <c r="C8" s="100" t="s">
        <v>2</v>
      </c>
      <c r="D8" s="100"/>
      <c r="E8" s="187"/>
      <c r="F8" s="188">
        <v>6019046373.5099993</v>
      </c>
      <c r="G8" s="189"/>
      <c r="H8" s="134">
        <v>6.0818515394248207E-2</v>
      </c>
    </row>
    <row r="9" spans="1:8" ht="18.600000000000001" customHeight="1">
      <c r="A9" s="39"/>
      <c r="B9" s="37" t="s">
        <v>27</v>
      </c>
      <c r="C9" s="100" t="s">
        <v>3</v>
      </c>
      <c r="D9" s="100"/>
      <c r="E9" s="187"/>
      <c r="F9" s="188">
        <v>4362619269.4600019</v>
      </c>
      <c r="G9" s="190"/>
      <c r="H9" s="134">
        <v>0.41595454923592734</v>
      </c>
    </row>
    <row r="10" spans="1:8" ht="18.600000000000001" customHeight="1">
      <c r="A10" s="39"/>
      <c r="B10" s="37" t="s">
        <v>27</v>
      </c>
      <c r="C10" s="100" t="s">
        <v>55</v>
      </c>
      <c r="D10" s="100"/>
      <c r="E10" s="187"/>
      <c r="F10" s="188">
        <v>521944976.5200001</v>
      </c>
      <c r="G10" s="190"/>
      <c r="H10" s="134">
        <v>2.1913174314657002E-2</v>
      </c>
    </row>
    <row r="11" spans="1:8" ht="18.600000000000001" customHeight="1">
      <c r="A11" s="183"/>
      <c r="B11" s="100" t="s">
        <v>4</v>
      </c>
      <c r="C11" s="100"/>
      <c r="D11" s="100"/>
      <c r="E11" s="184"/>
      <c r="F11" s="182"/>
      <c r="G11" s="186">
        <v>20969687219.099991</v>
      </c>
      <c r="H11" s="134">
        <v>4.2079975952815651E-2</v>
      </c>
    </row>
    <row r="12" spans="1:8" ht="18.600000000000001" customHeight="1">
      <c r="A12" s="183"/>
      <c r="B12" s="100" t="s">
        <v>5</v>
      </c>
      <c r="C12" s="100"/>
      <c r="D12" s="100"/>
      <c r="E12" s="184"/>
      <c r="F12" s="182"/>
      <c r="G12" s="186">
        <v>2254952257.3499994</v>
      </c>
      <c r="H12" s="134">
        <v>0.12377500964682797</v>
      </c>
    </row>
    <row r="13" spans="1:8" ht="18.600000000000001" customHeight="1">
      <c r="A13" s="183"/>
      <c r="B13" s="100" t="s">
        <v>36</v>
      </c>
      <c r="C13" s="100"/>
      <c r="D13" s="100"/>
      <c r="E13" s="184"/>
      <c r="F13" s="182"/>
      <c r="G13" s="186">
        <v>933810884.71000028</v>
      </c>
      <c r="H13" s="134">
        <v>2.2278660630156599E-2</v>
      </c>
    </row>
    <row r="14" spans="1:8" ht="18.600000000000001" customHeight="1">
      <c r="A14" s="183"/>
      <c r="B14" s="191" t="s">
        <v>27</v>
      </c>
      <c r="C14" s="100" t="s">
        <v>37</v>
      </c>
      <c r="D14" s="100"/>
      <c r="E14" s="184"/>
      <c r="F14" s="185">
        <v>917397148.64000022</v>
      </c>
      <c r="G14" s="186"/>
      <c r="H14" s="134">
        <v>2.227587981873036E-2</v>
      </c>
    </row>
    <row r="15" spans="1:8" ht="18.600000000000001" customHeight="1">
      <c r="A15" s="183"/>
      <c r="B15" s="191" t="s">
        <v>38</v>
      </c>
      <c r="C15" s="99" t="s">
        <v>39</v>
      </c>
      <c r="D15" s="99"/>
      <c r="E15" s="192"/>
      <c r="F15" s="185">
        <v>16413736.070000004</v>
      </c>
      <c r="G15" s="189"/>
      <c r="H15" s="193">
        <v>2.2434109903172628E-2</v>
      </c>
    </row>
    <row r="16" spans="1:8" ht="18.600000000000001" customHeight="1">
      <c r="A16" s="43" t="s">
        <v>28</v>
      </c>
      <c r="B16" s="33"/>
      <c r="C16" s="33"/>
      <c r="D16" s="33"/>
      <c r="E16" s="34"/>
      <c r="F16" s="194"/>
      <c r="G16" s="152">
        <v>7295687824.6100006</v>
      </c>
      <c r="H16" s="153">
        <v>0.34151929397453729</v>
      </c>
    </row>
    <row r="17" spans="1:8" ht="18.600000000000001" customHeight="1">
      <c r="A17" s="68"/>
      <c r="B17" s="100" t="s">
        <v>6</v>
      </c>
      <c r="C17" s="100"/>
      <c r="D17" s="100"/>
      <c r="E17" s="195"/>
      <c r="F17" s="196"/>
      <c r="G17" s="157">
        <v>4050229414.127708</v>
      </c>
      <c r="H17" s="134">
        <v>0.29117740213029197</v>
      </c>
    </row>
    <row r="18" spans="1:8" ht="18.600000000000001" customHeight="1">
      <c r="A18" s="68"/>
      <c r="B18" s="100" t="s">
        <v>7</v>
      </c>
      <c r="C18" s="100"/>
      <c r="D18" s="100"/>
      <c r="E18" s="195"/>
      <c r="F18" s="196"/>
      <c r="G18" s="157">
        <v>3245458410.4822927</v>
      </c>
      <c r="H18" s="134">
        <v>0.41013240041540922</v>
      </c>
    </row>
    <row r="19" spans="1:8" ht="18.600000000000001" customHeight="1">
      <c r="A19" s="101" t="s">
        <v>56</v>
      </c>
      <c r="B19" s="100"/>
      <c r="C19" s="100"/>
      <c r="D19" s="100"/>
      <c r="E19" s="195"/>
      <c r="F19" s="196"/>
      <c r="G19" s="161">
        <v>25989837</v>
      </c>
      <c r="H19" s="134">
        <v>-0.12081333623861634</v>
      </c>
    </row>
    <row r="20" spans="1:8" ht="18.600000000000001" customHeight="1">
      <c r="A20" s="45" t="s">
        <v>10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63</v>
      </c>
      <c r="C21" s="100"/>
      <c r="D21" s="99"/>
      <c r="E21" s="198"/>
      <c r="F21" s="196"/>
      <c r="G21" s="199">
        <v>2470000000</v>
      </c>
      <c r="H21" s="134">
        <v>-3.1518419671930586E-2</v>
      </c>
    </row>
    <row r="22" spans="1:8" ht="18.600000000000001" customHeight="1">
      <c r="A22" s="68"/>
      <c r="B22" s="100" t="s">
        <v>29</v>
      </c>
      <c r="C22" s="100"/>
      <c r="D22" s="99"/>
      <c r="E22" s="198"/>
      <c r="F22" s="196"/>
      <c r="G22" s="199">
        <v>1750000000</v>
      </c>
      <c r="H22" s="134">
        <v>0.40842797210719883</v>
      </c>
    </row>
    <row r="23" spans="1:8" ht="18.600000000000001" customHeight="1">
      <c r="A23" s="45" t="s">
        <v>9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63</v>
      </c>
      <c r="C24" s="100"/>
      <c r="D24" s="100"/>
      <c r="E24" s="198"/>
      <c r="F24" s="196"/>
      <c r="G24" s="199">
        <v>337164640.54000002</v>
      </c>
      <c r="H24" s="134">
        <v>-0.39332309381508535</v>
      </c>
    </row>
    <row r="25" spans="1:8" ht="18.600000000000001" customHeight="1">
      <c r="A25" s="69"/>
      <c r="B25" s="200" t="s">
        <v>29</v>
      </c>
      <c r="C25" s="200"/>
      <c r="D25" s="200"/>
      <c r="E25" s="201"/>
      <c r="F25" s="202"/>
      <c r="G25" s="203">
        <v>628427069.13999999</v>
      </c>
      <c r="H25" s="172">
        <v>-0.12859344051954469</v>
      </c>
    </row>
  </sheetData>
  <mergeCells count="1">
    <mergeCell ref="F5:G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C866-DC9C-4461-90B9-4151D2A83385}">
  <dimension ref="A1:H25"/>
  <sheetViews>
    <sheetView showGridLines="0" workbookViewId="0"/>
  </sheetViews>
  <sheetFormatPr defaultRowHeight="13.2"/>
  <cols>
    <col min="1" max="3" width="3.77734375" customWidth="1"/>
    <col min="4" max="4" width="13.33203125" customWidth="1"/>
    <col min="5" max="5" width="12.5546875" customWidth="1"/>
    <col min="6" max="6" width="16.109375" customWidth="1"/>
    <col min="7" max="7" width="17" customWidth="1"/>
    <col min="8" max="8" width="12.21875" customWidth="1"/>
  </cols>
  <sheetData>
    <row r="1" spans="1:8" ht="13.8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8" ht="15.6">
      <c r="A2" s="4"/>
      <c r="B2" s="5"/>
      <c r="D2" s="6"/>
      <c r="E2" s="11"/>
      <c r="F2" s="7"/>
      <c r="G2" s="25"/>
      <c r="H2" s="81">
        <f>'2021 27.6.'!H2</f>
        <v>44739</v>
      </c>
    </row>
    <row r="3" spans="1:8">
      <c r="A3" s="3"/>
      <c r="B3" s="5"/>
      <c r="C3" s="3"/>
      <c r="D3" s="3"/>
      <c r="E3" s="7"/>
      <c r="F3" s="9"/>
      <c r="G3" s="8" t="s">
        <v>24</v>
      </c>
      <c r="H3" s="204">
        <f>'2021 27.6.'!H3</f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14</v>
      </c>
    </row>
    <row r="6" spans="1:8" ht="18.600000000000001" customHeight="1">
      <c r="A6" s="43" t="s">
        <v>32</v>
      </c>
      <c r="B6" s="33"/>
      <c r="C6" s="33"/>
      <c r="D6" s="33"/>
      <c r="E6" s="72"/>
      <c r="F6" s="182"/>
      <c r="G6" s="127">
        <f>'2021 27.6.'!G6</f>
        <v>35062060980.649994</v>
      </c>
      <c r="H6" s="128">
        <f>'2021 27.6.'!H6</f>
        <v>8.5219602531132699E-2</v>
      </c>
    </row>
    <row r="7" spans="1:8" ht="18.600000000000001" customHeight="1">
      <c r="A7" s="183"/>
      <c r="B7" s="99" t="s">
        <v>15</v>
      </c>
      <c r="C7" s="100"/>
      <c r="D7" s="100"/>
      <c r="E7" s="184"/>
      <c r="F7" s="185"/>
      <c r="G7" s="186">
        <f>'2021 27.6.'!G7</f>
        <v>10903610619.490002</v>
      </c>
      <c r="H7" s="134">
        <f>'2021 27.6.'!H7</f>
        <v>0.17676354128325777</v>
      </c>
    </row>
    <row r="8" spans="1:8" ht="18.600000000000001" customHeight="1">
      <c r="A8" s="39"/>
      <c r="B8" s="40" t="s">
        <v>27</v>
      </c>
      <c r="C8" s="100" t="s">
        <v>16</v>
      </c>
      <c r="D8" s="100"/>
      <c r="E8" s="187"/>
      <c r="F8" s="188">
        <f>'2021 27.6.'!F8</f>
        <v>6019046373.5099993</v>
      </c>
      <c r="G8" s="189"/>
      <c r="H8" s="134">
        <f>'2021 27.6.'!H8</f>
        <v>6.0818515394248207E-2</v>
      </c>
    </row>
    <row r="9" spans="1:8" ht="18.600000000000001" customHeight="1">
      <c r="A9" s="39"/>
      <c r="B9" s="37" t="s">
        <v>27</v>
      </c>
      <c r="C9" s="100" t="s">
        <v>17</v>
      </c>
      <c r="D9" s="100"/>
      <c r="E9" s="187"/>
      <c r="F9" s="188">
        <f>'2021 27.6.'!F9</f>
        <v>4362619269.4600019</v>
      </c>
      <c r="G9" s="190"/>
      <c r="H9" s="134">
        <f>'2021 27.6.'!H9</f>
        <v>0.41595454923592734</v>
      </c>
    </row>
    <row r="10" spans="1:8" ht="18.600000000000001" customHeight="1">
      <c r="A10" s="39"/>
      <c r="B10" s="37" t="s">
        <v>27</v>
      </c>
      <c r="C10" s="100" t="s">
        <v>53</v>
      </c>
      <c r="D10" s="100"/>
      <c r="E10" s="187"/>
      <c r="F10" s="188">
        <f>'2021 27.6.'!F10</f>
        <v>521944976.5200001</v>
      </c>
      <c r="G10" s="190"/>
      <c r="H10" s="134">
        <f>'2021 27.6.'!H10</f>
        <v>2.1913174314657002E-2</v>
      </c>
    </row>
    <row r="11" spans="1:8" ht="18.600000000000001" customHeight="1">
      <c r="A11" s="183"/>
      <c r="B11" s="100" t="s">
        <v>18</v>
      </c>
      <c r="C11" s="100"/>
      <c r="D11" s="100"/>
      <c r="E11" s="184"/>
      <c r="F11" s="182"/>
      <c r="G11" s="186">
        <f>'2021 27.6.'!G11</f>
        <v>20969687219.099991</v>
      </c>
      <c r="H11" s="134">
        <f>'2021 27.6.'!H11</f>
        <v>4.2079975952815651E-2</v>
      </c>
    </row>
    <row r="12" spans="1:8" ht="18.600000000000001" customHeight="1">
      <c r="A12" s="183"/>
      <c r="B12" s="100" t="s">
        <v>19</v>
      </c>
      <c r="C12" s="100"/>
      <c r="D12" s="100"/>
      <c r="E12" s="184"/>
      <c r="F12" s="182"/>
      <c r="G12" s="186">
        <f>'2021 27.6.'!G12</f>
        <v>2254952257.3499994</v>
      </c>
      <c r="H12" s="134">
        <f>'2021 27.6.'!H12</f>
        <v>0.12377500964682797</v>
      </c>
    </row>
    <row r="13" spans="1:8" ht="18.600000000000001" customHeight="1">
      <c r="A13" s="183"/>
      <c r="B13" s="100" t="s">
        <v>41</v>
      </c>
      <c r="C13" s="100"/>
      <c r="D13" s="100"/>
      <c r="E13" s="184"/>
      <c r="F13" s="182"/>
      <c r="G13" s="186">
        <f>'2021 27.6.'!G13</f>
        <v>933810884.71000028</v>
      </c>
      <c r="H13" s="134">
        <f>'2021 27.6.'!H13</f>
        <v>2.2278660630156599E-2</v>
      </c>
    </row>
    <row r="14" spans="1:8" ht="18.600000000000001" customHeight="1">
      <c r="A14" s="183"/>
      <c r="B14" s="191" t="s">
        <v>38</v>
      </c>
      <c r="C14" s="100" t="s">
        <v>42</v>
      </c>
      <c r="D14" s="100"/>
      <c r="E14" s="184"/>
      <c r="F14" s="185">
        <f>'2021 27.6.'!F14</f>
        <v>917397148.64000022</v>
      </c>
      <c r="G14" s="186"/>
      <c r="H14" s="134">
        <f>'2021 27.6.'!H14</f>
        <v>2.227587981873036E-2</v>
      </c>
    </row>
    <row r="15" spans="1:8" ht="18.600000000000001" customHeight="1">
      <c r="A15" s="183"/>
      <c r="B15" s="191" t="s">
        <v>27</v>
      </c>
      <c r="C15" s="99" t="s">
        <v>43</v>
      </c>
      <c r="D15" s="99"/>
      <c r="E15" s="192"/>
      <c r="F15" s="185">
        <f>'2021 27.6.'!F15</f>
        <v>16413736.070000004</v>
      </c>
      <c r="G15" s="189"/>
      <c r="H15" s="193">
        <f>'2021 27.6.'!H15</f>
        <v>2.2434109903172628E-2</v>
      </c>
    </row>
    <row r="16" spans="1:8" ht="18.600000000000001" customHeight="1">
      <c r="A16" s="43" t="s">
        <v>35</v>
      </c>
      <c r="B16" s="33"/>
      <c r="C16" s="33"/>
      <c r="D16" s="33"/>
      <c r="E16" s="34"/>
      <c r="F16" s="194"/>
      <c r="G16" s="152">
        <f>'2021 27.6.'!G16</f>
        <v>7295687824.6100006</v>
      </c>
      <c r="H16" s="153">
        <f>'2021 27.6.'!H16</f>
        <v>0.34151929397453729</v>
      </c>
    </row>
    <row r="17" spans="1:8" ht="18.600000000000001" customHeight="1">
      <c r="A17" s="68"/>
      <c r="B17" s="100" t="s">
        <v>20</v>
      </c>
      <c r="C17" s="100"/>
      <c r="D17" s="100"/>
      <c r="E17" s="195"/>
      <c r="F17" s="196"/>
      <c r="G17" s="157">
        <f>'2021 27.6.'!G17</f>
        <v>4050229414.127708</v>
      </c>
      <c r="H17" s="134">
        <f>'2021 27.6.'!H17</f>
        <v>0.29117740213029197</v>
      </c>
    </row>
    <row r="18" spans="1:8" ht="18.600000000000001" customHeight="1">
      <c r="A18" s="68"/>
      <c r="B18" s="100" t="s">
        <v>21</v>
      </c>
      <c r="C18" s="100"/>
      <c r="D18" s="100"/>
      <c r="E18" s="195"/>
      <c r="F18" s="196"/>
      <c r="G18" s="157">
        <f>'2021 27.6.'!G18</f>
        <v>3245458410.4822927</v>
      </c>
      <c r="H18" s="134">
        <f>'2021 27.6.'!H18</f>
        <v>0.41013240041540922</v>
      </c>
    </row>
    <row r="19" spans="1:8" ht="18.600000000000001" customHeight="1">
      <c r="A19" s="101" t="s">
        <v>54</v>
      </c>
      <c r="B19" s="100"/>
      <c r="C19" s="100"/>
      <c r="D19" s="100"/>
      <c r="E19" s="195"/>
      <c r="F19" s="196"/>
      <c r="G19" s="161">
        <f>'2021 27.6.'!G19</f>
        <v>25989837</v>
      </c>
      <c r="H19" s="134">
        <f>'2021 27.6.'!H19</f>
        <v>-0.12081333623861634</v>
      </c>
    </row>
    <row r="20" spans="1:8" ht="18.600000000000001" customHeight="1">
      <c r="A20" s="45" t="s">
        <v>22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64</v>
      </c>
      <c r="C21" s="100"/>
      <c r="D21" s="99"/>
      <c r="E21" s="198"/>
      <c r="F21" s="196"/>
      <c r="G21" s="199">
        <f>'2021 27.6.'!G21</f>
        <v>2470000000</v>
      </c>
      <c r="H21" s="134">
        <f>'2021 27.6.'!H21</f>
        <v>-3.1518419671930586E-2</v>
      </c>
    </row>
    <row r="22" spans="1:8" ht="18.600000000000001" customHeight="1">
      <c r="A22" s="68"/>
      <c r="B22" s="100" t="s">
        <v>33</v>
      </c>
      <c r="C22" s="100"/>
      <c r="D22" s="99"/>
      <c r="E22" s="198"/>
      <c r="F22" s="196"/>
      <c r="G22" s="199">
        <f>'2021 27.6.'!G22</f>
        <v>1750000000</v>
      </c>
      <c r="H22" s="134">
        <f>'2021 27.6.'!H22</f>
        <v>0.40842797210719883</v>
      </c>
    </row>
    <row r="23" spans="1:8" ht="18.600000000000001" customHeight="1">
      <c r="A23" s="45" t="s">
        <v>23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64</v>
      </c>
      <c r="C24" s="100"/>
      <c r="D24" s="100"/>
      <c r="E24" s="198"/>
      <c r="F24" s="196"/>
      <c r="G24" s="199">
        <f>'2021 27.6.'!G24</f>
        <v>337164640.54000002</v>
      </c>
      <c r="H24" s="134">
        <f>'2021 27.6.'!H24</f>
        <v>-0.39332309381508535</v>
      </c>
    </row>
    <row r="25" spans="1:8" ht="18.600000000000001" customHeight="1">
      <c r="A25" s="69"/>
      <c r="B25" s="200" t="s">
        <v>33</v>
      </c>
      <c r="C25" s="200"/>
      <c r="D25" s="200"/>
      <c r="E25" s="201"/>
      <c r="F25" s="202"/>
      <c r="G25" s="203">
        <f>'2021 27.6.'!G25</f>
        <v>628427069.13999999</v>
      </c>
      <c r="H25" s="172">
        <f>'2021 27.6.'!H25</f>
        <v>-0.12859344051954469</v>
      </c>
    </row>
  </sheetData>
  <mergeCells count="1">
    <mergeCell ref="F5:G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6DF57-1385-4A5B-8252-0F1E10AD7760}">
  <dimension ref="A1:H25"/>
  <sheetViews>
    <sheetView showGridLines="0" workbookViewId="0"/>
  </sheetViews>
  <sheetFormatPr defaultRowHeight="13.2"/>
  <cols>
    <col min="1" max="3" width="3.77734375" customWidth="1"/>
    <col min="4" max="4" width="13.44140625" customWidth="1"/>
    <col min="5" max="5" width="12.21875" customWidth="1"/>
    <col min="6" max="6" width="15.109375" customWidth="1"/>
    <col min="7" max="7" width="17" customWidth="1"/>
    <col min="8" max="8" width="9.21875" customWidth="1"/>
  </cols>
  <sheetData>
    <row r="1" spans="1:8" ht="13.8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8" ht="15.6">
      <c r="A2" s="176"/>
      <c r="B2" s="174"/>
      <c r="D2" s="177"/>
      <c r="E2" s="178"/>
      <c r="F2" s="115"/>
      <c r="G2" s="25"/>
      <c r="H2" s="81">
        <v>44729</v>
      </c>
    </row>
    <row r="3" spans="1:8">
      <c r="A3" s="116"/>
      <c r="B3" s="174"/>
      <c r="C3" s="111"/>
      <c r="D3" s="111"/>
      <c r="E3" s="115"/>
      <c r="F3" s="9"/>
      <c r="G3" s="26" t="s">
        <v>1</v>
      </c>
      <c r="H3" s="179"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65</v>
      </c>
    </row>
    <row r="6" spans="1:8" ht="18.600000000000001" customHeight="1">
      <c r="A6" s="43" t="s">
        <v>26</v>
      </c>
      <c r="B6" s="33"/>
      <c r="C6" s="33"/>
      <c r="D6" s="33"/>
      <c r="E6" s="72"/>
      <c r="F6" s="182"/>
      <c r="G6" s="127">
        <v>35039107124.310013</v>
      </c>
      <c r="H6" s="128">
        <v>8.4509148719887017E-2</v>
      </c>
    </row>
    <row r="7" spans="1:8" ht="18.600000000000001" customHeight="1">
      <c r="A7" s="183"/>
      <c r="B7" s="99" t="s">
        <v>52</v>
      </c>
      <c r="C7" s="100"/>
      <c r="D7" s="100"/>
      <c r="E7" s="184"/>
      <c r="F7" s="185"/>
      <c r="G7" s="186">
        <v>10887776438.929998</v>
      </c>
      <c r="H7" s="134">
        <v>0.17505464988577879</v>
      </c>
    </row>
    <row r="8" spans="1:8" ht="18.600000000000001" customHeight="1">
      <c r="A8" s="39"/>
      <c r="B8" s="40" t="s">
        <v>27</v>
      </c>
      <c r="C8" s="100" t="s">
        <v>2</v>
      </c>
      <c r="D8" s="100"/>
      <c r="E8" s="187"/>
      <c r="F8" s="188">
        <v>6013078627.6600008</v>
      </c>
      <c r="G8" s="189"/>
      <c r="H8" s="134">
        <v>5.9766738268770769E-2</v>
      </c>
    </row>
    <row r="9" spans="1:8" ht="18.600000000000001" customHeight="1">
      <c r="A9" s="39"/>
      <c r="B9" s="37" t="s">
        <v>27</v>
      </c>
      <c r="C9" s="100" t="s">
        <v>3</v>
      </c>
      <c r="D9" s="100"/>
      <c r="E9" s="187"/>
      <c r="F9" s="188">
        <v>4352876472.6399975</v>
      </c>
      <c r="G9" s="190"/>
      <c r="H9" s="134">
        <v>0.41279237609463593</v>
      </c>
    </row>
    <row r="10" spans="1:8" ht="18.600000000000001" customHeight="1">
      <c r="A10" s="39"/>
      <c r="B10" s="37" t="s">
        <v>27</v>
      </c>
      <c r="C10" s="100" t="s">
        <v>55</v>
      </c>
      <c r="D10" s="100"/>
      <c r="E10" s="187"/>
      <c r="F10" s="188">
        <v>521821338.63000011</v>
      </c>
      <c r="G10" s="190"/>
      <c r="H10" s="134">
        <v>2.1671104375641903E-2</v>
      </c>
    </row>
    <row r="11" spans="1:8" ht="18.600000000000001" customHeight="1">
      <c r="A11" s="183"/>
      <c r="B11" s="100" t="s">
        <v>4</v>
      </c>
      <c r="C11" s="100"/>
      <c r="D11" s="100"/>
      <c r="E11" s="184"/>
      <c r="F11" s="182"/>
      <c r="G11" s="186">
        <v>20962951098.830009</v>
      </c>
      <c r="H11" s="134">
        <v>4.1745227228353832E-2</v>
      </c>
    </row>
    <row r="12" spans="1:8" ht="18.600000000000001" customHeight="1">
      <c r="A12" s="183"/>
      <c r="B12" s="100" t="s">
        <v>5</v>
      </c>
      <c r="C12" s="100"/>
      <c r="D12" s="100"/>
      <c r="E12" s="184"/>
      <c r="F12" s="182"/>
      <c r="G12" s="186">
        <v>2254886706.1399984</v>
      </c>
      <c r="H12" s="134">
        <v>0.12374234163294373</v>
      </c>
    </row>
    <row r="13" spans="1:8" ht="18.600000000000001" customHeight="1">
      <c r="A13" s="183"/>
      <c r="B13" s="100" t="s">
        <v>36</v>
      </c>
      <c r="C13" s="100"/>
      <c r="D13" s="100"/>
      <c r="E13" s="184"/>
      <c r="F13" s="182"/>
      <c r="G13" s="186">
        <v>933492880.41000032</v>
      </c>
      <c r="H13" s="134">
        <v>2.1930529102454965E-2</v>
      </c>
    </row>
    <row r="14" spans="1:8" ht="18.600000000000001" customHeight="1">
      <c r="A14" s="183"/>
      <c r="B14" s="191" t="s">
        <v>27</v>
      </c>
      <c r="C14" s="100" t="s">
        <v>37</v>
      </c>
      <c r="D14" s="100"/>
      <c r="E14" s="184"/>
      <c r="F14" s="185">
        <v>917080137.34000027</v>
      </c>
      <c r="G14" s="186"/>
      <c r="H14" s="134">
        <v>2.1922627134110195E-2</v>
      </c>
    </row>
    <row r="15" spans="1:8" ht="18.600000000000001" customHeight="1">
      <c r="A15" s="183"/>
      <c r="B15" s="191" t="s">
        <v>38</v>
      </c>
      <c r="C15" s="99" t="s">
        <v>39</v>
      </c>
      <c r="D15" s="99"/>
      <c r="E15" s="192"/>
      <c r="F15" s="185">
        <v>16412743.07</v>
      </c>
      <c r="G15" s="189"/>
      <c r="H15" s="193">
        <v>2.2372254572563754E-2</v>
      </c>
    </row>
    <row r="16" spans="1:8" ht="18.600000000000001" customHeight="1">
      <c r="A16" s="43" t="s">
        <v>28</v>
      </c>
      <c r="B16" s="33"/>
      <c r="C16" s="33"/>
      <c r="D16" s="33"/>
      <c r="E16" s="34"/>
      <c r="F16" s="194"/>
      <c r="G16" s="152">
        <v>7278625045.9800005</v>
      </c>
      <c r="H16" s="153">
        <v>0.33838181779802823</v>
      </c>
    </row>
    <row r="17" spans="1:8" ht="18.600000000000001" customHeight="1">
      <c r="A17" s="68"/>
      <c r="B17" s="100" t="s">
        <v>6</v>
      </c>
      <c r="C17" s="100"/>
      <c r="D17" s="100"/>
      <c r="E17" s="195"/>
      <c r="F17" s="196"/>
      <c r="G17" s="157">
        <v>4040723701.2492223</v>
      </c>
      <c r="H17" s="134">
        <v>0.28814706473334661</v>
      </c>
    </row>
    <row r="18" spans="1:8" ht="18.600000000000001" customHeight="1">
      <c r="A18" s="68"/>
      <c r="B18" s="100" t="s">
        <v>7</v>
      </c>
      <c r="C18" s="100"/>
      <c r="D18" s="100"/>
      <c r="E18" s="195"/>
      <c r="F18" s="196"/>
      <c r="G18" s="157">
        <v>3237901344.7307782</v>
      </c>
      <c r="H18" s="134">
        <v>0.40684890023748022</v>
      </c>
    </row>
    <row r="19" spans="1:8" ht="18.600000000000001" customHeight="1">
      <c r="A19" s="101" t="s">
        <v>56</v>
      </c>
      <c r="B19" s="100"/>
      <c r="C19" s="100"/>
      <c r="D19" s="100"/>
      <c r="E19" s="195"/>
      <c r="F19" s="196"/>
      <c r="G19" s="161">
        <v>25352824.789999999</v>
      </c>
      <c r="H19" s="134">
        <v>-0.14236224551746901</v>
      </c>
    </row>
    <row r="20" spans="1:8" ht="18.600000000000001" customHeight="1">
      <c r="A20" s="45" t="s">
        <v>10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63</v>
      </c>
      <c r="C21" s="100"/>
      <c r="D21" s="99"/>
      <c r="E21" s="198"/>
      <c r="F21" s="196"/>
      <c r="G21" s="199">
        <v>2450000000</v>
      </c>
      <c r="H21" s="134">
        <v>-3.9360375787947377E-2</v>
      </c>
    </row>
    <row r="22" spans="1:8" ht="18.600000000000001" customHeight="1">
      <c r="A22" s="68"/>
      <c r="B22" s="100" t="s">
        <v>29</v>
      </c>
      <c r="C22" s="100"/>
      <c r="D22" s="99"/>
      <c r="E22" s="198"/>
      <c r="F22" s="196"/>
      <c r="G22" s="199">
        <v>1750000000</v>
      </c>
      <c r="H22" s="134">
        <v>0.40842797210719883</v>
      </c>
    </row>
    <row r="23" spans="1:8" ht="18.600000000000001" customHeight="1">
      <c r="A23" s="45" t="s">
        <v>9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63</v>
      </c>
      <c r="C24" s="100"/>
      <c r="D24" s="100"/>
      <c r="E24" s="198"/>
      <c r="F24" s="196"/>
      <c r="G24" s="199">
        <v>324591864.79000002</v>
      </c>
      <c r="H24" s="134">
        <v>-0.41594590705537771</v>
      </c>
    </row>
    <row r="25" spans="1:8" ht="18.600000000000001" customHeight="1">
      <c r="A25" s="69"/>
      <c r="B25" s="200" t="s">
        <v>29</v>
      </c>
      <c r="C25" s="200"/>
      <c r="D25" s="200"/>
      <c r="E25" s="201"/>
      <c r="F25" s="202"/>
      <c r="G25" s="203">
        <v>612706230.52999997</v>
      </c>
      <c r="H25" s="172">
        <v>-0.15039269544985023</v>
      </c>
    </row>
  </sheetData>
  <mergeCells count="1">
    <mergeCell ref="F5:G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A443-451E-48C3-8242-EA60970E8F09}">
  <dimension ref="A1:H25"/>
  <sheetViews>
    <sheetView showGridLines="0" workbookViewId="0"/>
  </sheetViews>
  <sheetFormatPr defaultRowHeight="13.2"/>
  <cols>
    <col min="1" max="3" width="3.77734375" customWidth="1"/>
    <col min="4" max="4" width="13.33203125" customWidth="1"/>
    <col min="5" max="5" width="12.5546875" customWidth="1"/>
    <col min="6" max="6" width="16.109375" customWidth="1"/>
    <col min="7" max="7" width="17" customWidth="1"/>
    <col min="8" max="8" width="12.21875" customWidth="1"/>
  </cols>
  <sheetData>
    <row r="1" spans="1:8" ht="13.8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8" ht="15.6">
      <c r="A2" s="4"/>
      <c r="B2" s="5"/>
      <c r="D2" s="6"/>
      <c r="E2" s="11"/>
      <c r="F2" s="7"/>
      <c r="G2" s="25"/>
      <c r="H2" s="81">
        <f>'2020 17.6.'!H2</f>
        <v>44729</v>
      </c>
    </row>
    <row r="3" spans="1:8">
      <c r="A3" s="3"/>
      <c r="B3" s="5"/>
      <c r="C3" s="3"/>
      <c r="D3" s="3"/>
      <c r="E3" s="7"/>
      <c r="F3" s="9"/>
      <c r="G3" s="8" t="s">
        <v>24</v>
      </c>
      <c r="H3" s="204">
        <f>'2020 17.6.'!H3</f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14</v>
      </c>
    </row>
    <row r="6" spans="1:8" ht="18.600000000000001" customHeight="1">
      <c r="A6" s="43" t="s">
        <v>32</v>
      </c>
      <c r="B6" s="33"/>
      <c r="C6" s="33"/>
      <c r="D6" s="33"/>
      <c r="E6" s="72"/>
      <c r="F6" s="182"/>
      <c r="G6" s="127">
        <f>'2020 17.6.'!G6</f>
        <v>35039107124.310013</v>
      </c>
      <c r="H6" s="128">
        <f>'2020 17.6.'!H6</f>
        <v>8.4509148719887017E-2</v>
      </c>
    </row>
    <row r="7" spans="1:8" ht="18.600000000000001" customHeight="1">
      <c r="A7" s="183"/>
      <c r="B7" s="99" t="s">
        <v>15</v>
      </c>
      <c r="C7" s="100"/>
      <c r="D7" s="100"/>
      <c r="E7" s="184"/>
      <c r="F7" s="185"/>
      <c r="G7" s="186">
        <f>'2020 17.6.'!G7</f>
        <v>10887776438.929998</v>
      </c>
      <c r="H7" s="134">
        <f>'2020 17.6.'!H7</f>
        <v>0.17505464988577879</v>
      </c>
    </row>
    <row r="8" spans="1:8" ht="18.600000000000001" customHeight="1">
      <c r="A8" s="39"/>
      <c r="B8" s="40" t="s">
        <v>27</v>
      </c>
      <c r="C8" s="100" t="s">
        <v>16</v>
      </c>
      <c r="D8" s="100"/>
      <c r="E8" s="187"/>
      <c r="F8" s="188">
        <f>'2020 17.6.'!F8</f>
        <v>6013078627.6600008</v>
      </c>
      <c r="G8" s="189"/>
      <c r="H8" s="134">
        <f>'2020 17.6.'!H8</f>
        <v>5.9766738268770769E-2</v>
      </c>
    </row>
    <row r="9" spans="1:8" ht="18.600000000000001" customHeight="1">
      <c r="A9" s="39"/>
      <c r="B9" s="37" t="s">
        <v>27</v>
      </c>
      <c r="C9" s="100" t="s">
        <v>17</v>
      </c>
      <c r="D9" s="100"/>
      <c r="E9" s="187"/>
      <c r="F9" s="188">
        <f>'2020 17.6.'!F9</f>
        <v>4352876472.6399975</v>
      </c>
      <c r="G9" s="190"/>
      <c r="H9" s="134">
        <f>'2020 17.6.'!H9</f>
        <v>0.41279237609463593</v>
      </c>
    </row>
    <row r="10" spans="1:8" ht="18.600000000000001" customHeight="1">
      <c r="A10" s="39"/>
      <c r="B10" s="37" t="s">
        <v>27</v>
      </c>
      <c r="C10" s="100" t="s">
        <v>53</v>
      </c>
      <c r="D10" s="100"/>
      <c r="E10" s="187"/>
      <c r="F10" s="188">
        <f>'2020 17.6.'!F10</f>
        <v>521821338.63000011</v>
      </c>
      <c r="G10" s="190"/>
      <c r="H10" s="134">
        <f>'2020 17.6.'!H10</f>
        <v>2.1671104375641903E-2</v>
      </c>
    </row>
    <row r="11" spans="1:8" ht="18.600000000000001" customHeight="1">
      <c r="A11" s="183"/>
      <c r="B11" s="100" t="s">
        <v>18</v>
      </c>
      <c r="C11" s="100"/>
      <c r="D11" s="100"/>
      <c r="E11" s="184"/>
      <c r="F11" s="182"/>
      <c r="G11" s="186">
        <f>'2020 17.6.'!G11</f>
        <v>20962951098.830009</v>
      </c>
      <c r="H11" s="134">
        <f>'2020 17.6.'!H11</f>
        <v>4.1745227228353832E-2</v>
      </c>
    </row>
    <row r="12" spans="1:8" ht="18.600000000000001" customHeight="1">
      <c r="A12" s="183"/>
      <c r="B12" s="100" t="s">
        <v>19</v>
      </c>
      <c r="C12" s="100"/>
      <c r="D12" s="100"/>
      <c r="E12" s="184"/>
      <c r="F12" s="182"/>
      <c r="G12" s="186">
        <f>'2020 17.6.'!G12</f>
        <v>2254886706.1399984</v>
      </c>
      <c r="H12" s="134">
        <f>'2020 17.6.'!H12</f>
        <v>0.12374234163294373</v>
      </c>
    </row>
    <row r="13" spans="1:8" ht="18.600000000000001" customHeight="1">
      <c r="A13" s="183"/>
      <c r="B13" s="100" t="s">
        <v>41</v>
      </c>
      <c r="C13" s="100"/>
      <c r="D13" s="100"/>
      <c r="E13" s="184"/>
      <c r="F13" s="182"/>
      <c r="G13" s="186">
        <f>'2020 17.6.'!G13</f>
        <v>933492880.41000032</v>
      </c>
      <c r="H13" s="134">
        <f>'2020 17.6.'!H13</f>
        <v>2.1930529102454965E-2</v>
      </c>
    </row>
    <row r="14" spans="1:8" ht="18.600000000000001" customHeight="1">
      <c r="A14" s="183"/>
      <c r="B14" s="191" t="s">
        <v>38</v>
      </c>
      <c r="C14" s="100" t="s">
        <v>42</v>
      </c>
      <c r="D14" s="100"/>
      <c r="E14" s="184"/>
      <c r="F14" s="185">
        <f>'2020 17.6.'!F14</f>
        <v>917080137.34000027</v>
      </c>
      <c r="G14" s="186"/>
      <c r="H14" s="134">
        <f>'2020 17.6.'!H14</f>
        <v>2.1922627134110195E-2</v>
      </c>
    </row>
    <row r="15" spans="1:8" ht="18.600000000000001" customHeight="1">
      <c r="A15" s="183"/>
      <c r="B15" s="191" t="s">
        <v>27</v>
      </c>
      <c r="C15" s="99" t="s">
        <v>43</v>
      </c>
      <c r="D15" s="99"/>
      <c r="E15" s="192"/>
      <c r="F15" s="185">
        <f>'2020 17.6.'!F15</f>
        <v>16412743.07</v>
      </c>
      <c r="G15" s="189"/>
      <c r="H15" s="193">
        <f>'2020 17.6.'!H15</f>
        <v>2.2372254572563754E-2</v>
      </c>
    </row>
    <row r="16" spans="1:8" ht="18.600000000000001" customHeight="1">
      <c r="A16" s="43" t="s">
        <v>35</v>
      </c>
      <c r="B16" s="33"/>
      <c r="C16" s="33"/>
      <c r="D16" s="33"/>
      <c r="E16" s="34"/>
      <c r="F16" s="194"/>
      <c r="G16" s="152">
        <f>'2020 17.6.'!G16</f>
        <v>7278625045.9800005</v>
      </c>
      <c r="H16" s="153">
        <f>'2020 17.6.'!H16</f>
        <v>0.33838181779802823</v>
      </c>
    </row>
    <row r="17" spans="1:8" ht="18.600000000000001" customHeight="1">
      <c r="A17" s="68"/>
      <c r="B17" s="100" t="s">
        <v>20</v>
      </c>
      <c r="C17" s="100"/>
      <c r="D17" s="100"/>
      <c r="E17" s="195"/>
      <c r="F17" s="196"/>
      <c r="G17" s="157">
        <f>'2020 17.6.'!G17</f>
        <v>4040723701.2492223</v>
      </c>
      <c r="H17" s="134">
        <f>'2020 17.6.'!H17</f>
        <v>0.28814706473334661</v>
      </c>
    </row>
    <row r="18" spans="1:8" ht="18.600000000000001" customHeight="1">
      <c r="A18" s="68"/>
      <c r="B18" s="100" t="s">
        <v>21</v>
      </c>
      <c r="C18" s="100"/>
      <c r="D18" s="100"/>
      <c r="E18" s="195"/>
      <c r="F18" s="196"/>
      <c r="G18" s="157">
        <f>'2020 17.6.'!G18</f>
        <v>3237901344.7307782</v>
      </c>
      <c r="H18" s="134">
        <f>'2020 17.6.'!H18</f>
        <v>0.40684890023748022</v>
      </c>
    </row>
    <row r="19" spans="1:8" ht="18.600000000000001" customHeight="1">
      <c r="A19" s="101" t="s">
        <v>54</v>
      </c>
      <c r="B19" s="100"/>
      <c r="C19" s="100"/>
      <c r="D19" s="100"/>
      <c r="E19" s="195"/>
      <c r="F19" s="196"/>
      <c r="G19" s="161">
        <f>'2020 17.6.'!G19</f>
        <v>25352824.789999999</v>
      </c>
      <c r="H19" s="134">
        <f>'2020 17.6.'!H19</f>
        <v>-0.14236224551746901</v>
      </c>
    </row>
    <row r="20" spans="1:8" ht="18.600000000000001" customHeight="1">
      <c r="A20" s="45" t="s">
        <v>22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64</v>
      </c>
      <c r="C21" s="100"/>
      <c r="D21" s="99"/>
      <c r="E21" s="198"/>
      <c r="F21" s="196"/>
      <c r="G21" s="199">
        <f>'2020 17.6.'!G21</f>
        <v>2450000000</v>
      </c>
      <c r="H21" s="134">
        <f>'2020 17.6.'!H21</f>
        <v>-3.9360375787947377E-2</v>
      </c>
    </row>
    <row r="22" spans="1:8" ht="18.600000000000001" customHeight="1">
      <c r="A22" s="68"/>
      <c r="B22" s="100" t="s">
        <v>33</v>
      </c>
      <c r="C22" s="100"/>
      <c r="D22" s="99"/>
      <c r="E22" s="198"/>
      <c r="F22" s="196"/>
      <c r="G22" s="199">
        <f>'2020 17.6.'!G22</f>
        <v>1750000000</v>
      </c>
      <c r="H22" s="134">
        <f>'2020 17.6.'!H22</f>
        <v>0.40842797210719883</v>
      </c>
    </row>
    <row r="23" spans="1:8" ht="18.600000000000001" customHeight="1">
      <c r="A23" s="45" t="s">
        <v>23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64</v>
      </c>
      <c r="C24" s="100"/>
      <c r="D24" s="100"/>
      <c r="E24" s="198"/>
      <c r="F24" s="196"/>
      <c r="G24" s="199">
        <f>'2020 17.6.'!G24</f>
        <v>324591864.79000002</v>
      </c>
      <c r="H24" s="134">
        <f>'2020 17.6.'!H24</f>
        <v>-0.41594590705537771</v>
      </c>
    </row>
    <row r="25" spans="1:8" ht="18.600000000000001" customHeight="1">
      <c r="A25" s="69"/>
      <c r="B25" s="200" t="s">
        <v>33</v>
      </c>
      <c r="C25" s="200"/>
      <c r="D25" s="200"/>
      <c r="E25" s="201"/>
      <c r="F25" s="202"/>
      <c r="G25" s="203">
        <f>'2020 17.6.'!G25</f>
        <v>612706230.52999997</v>
      </c>
      <c r="H25" s="172">
        <f>'2020 17.6.'!H25</f>
        <v>-0.15039269544985023</v>
      </c>
    </row>
  </sheetData>
  <mergeCells count="1">
    <mergeCell ref="F5:G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3DEC7-6A1A-4DAC-ABF6-CE2CB932ADED}">
  <dimension ref="A1:H25"/>
  <sheetViews>
    <sheetView showGridLines="0" topLeftCell="A6" workbookViewId="0"/>
  </sheetViews>
  <sheetFormatPr defaultRowHeight="13.2"/>
  <cols>
    <col min="1" max="3" width="3.77734375" customWidth="1"/>
    <col min="4" max="4" width="13.44140625" customWidth="1"/>
    <col min="5" max="5" width="12.21875" customWidth="1"/>
    <col min="6" max="6" width="13.5546875" bestFit="1" customWidth="1"/>
    <col min="7" max="7" width="13.77734375" bestFit="1" customWidth="1"/>
  </cols>
  <sheetData>
    <row r="1" spans="1:8" ht="13.8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8" ht="15.6">
      <c r="A2" s="176"/>
      <c r="B2" s="174"/>
      <c r="D2" s="177"/>
      <c r="E2" s="178"/>
      <c r="F2" s="115"/>
      <c r="G2" s="25"/>
      <c r="H2" s="81">
        <v>44502</v>
      </c>
    </row>
    <row r="3" spans="1:8">
      <c r="A3" s="116"/>
      <c r="B3" s="174"/>
      <c r="C3" s="111"/>
      <c r="D3" s="111"/>
      <c r="E3" s="115"/>
      <c r="F3" s="9"/>
      <c r="G3" s="26" t="s">
        <v>1</v>
      </c>
      <c r="H3" s="179">
        <v>2020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65</v>
      </c>
    </row>
    <row r="6" spans="1:8" ht="18.600000000000001" customHeight="1">
      <c r="A6" s="43" t="s">
        <v>26</v>
      </c>
      <c r="B6" s="33"/>
      <c r="C6" s="33"/>
      <c r="D6" s="33"/>
      <c r="E6" s="72"/>
      <c r="F6" s="182"/>
      <c r="G6" s="127">
        <v>32308724334.570004</v>
      </c>
      <c r="H6" s="128">
        <v>2.2364808646150536E-2</v>
      </c>
    </row>
    <row r="7" spans="1:8" ht="18.600000000000001" customHeight="1">
      <c r="A7" s="183"/>
      <c r="B7" s="99" t="s">
        <v>52</v>
      </c>
      <c r="C7" s="100"/>
      <c r="D7" s="100"/>
      <c r="E7" s="184"/>
      <c r="F7" s="185"/>
      <c r="G7" s="186">
        <v>9265761758.3899994</v>
      </c>
      <c r="H7" s="134">
        <v>3.1065901609692581E-3</v>
      </c>
    </row>
    <row r="8" spans="1:8" ht="18.600000000000001" customHeight="1">
      <c r="A8" s="39"/>
      <c r="B8" s="40" t="s">
        <v>27</v>
      </c>
      <c r="C8" s="100" t="s">
        <v>2</v>
      </c>
      <c r="D8" s="100"/>
      <c r="E8" s="187"/>
      <c r="F8" s="188">
        <v>5673964289.0499973</v>
      </c>
      <c r="G8" s="189"/>
      <c r="H8" s="134">
        <v>-1.8031607269057837E-3</v>
      </c>
    </row>
    <row r="9" spans="1:8" ht="18.600000000000001" customHeight="1">
      <c r="A9" s="39"/>
      <c r="B9" s="37" t="s">
        <v>27</v>
      </c>
      <c r="C9" s="100" t="s">
        <v>3</v>
      </c>
      <c r="D9" s="100"/>
      <c r="E9" s="187"/>
      <c r="F9" s="188">
        <v>3081044707.130002</v>
      </c>
      <c r="G9" s="190"/>
      <c r="H9" s="134">
        <v>1.0464529632865816E-2</v>
      </c>
    </row>
    <row r="10" spans="1:8" ht="18.600000000000001" customHeight="1">
      <c r="A10" s="39"/>
      <c r="B10" s="37" t="s">
        <v>27</v>
      </c>
      <c r="C10" s="100" t="s">
        <v>55</v>
      </c>
      <c r="D10" s="100"/>
      <c r="E10" s="187"/>
      <c r="F10" s="188">
        <v>510752762.2099998</v>
      </c>
      <c r="G10" s="190"/>
      <c r="H10" s="134">
        <v>1.3971278869830295E-2</v>
      </c>
    </row>
    <row r="11" spans="1:8" ht="18.600000000000001" customHeight="1">
      <c r="A11" s="183"/>
      <c r="B11" s="100" t="s">
        <v>4</v>
      </c>
      <c r="C11" s="100"/>
      <c r="D11" s="100"/>
      <c r="E11" s="184"/>
      <c r="F11" s="182"/>
      <c r="G11" s="186">
        <v>20122915422.040005</v>
      </c>
      <c r="H11" s="134">
        <v>2.5515246795330127E-2</v>
      </c>
    </row>
    <row r="12" spans="1:8" ht="18.600000000000001" customHeight="1">
      <c r="A12" s="183"/>
      <c r="B12" s="100" t="s">
        <v>5</v>
      </c>
      <c r="C12" s="100"/>
      <c r="D12" s="100"/>
      <c r="E12" s="184"/>
      <c r="F12" s="182"/>
      <c r="G12" s="186">
        <v>2006586939.5499992</v>
      </c>
      <c r="H12" s="134">
        <v>9.5512340066219004E-2</v>
      </c>
    </row>
    <row r="13" spans="1:8" ht="18.600000000000001" customHeight="1">
      <c r="A13" s="183"/>
      <c r="B13" s="100" t="s">
        <v>36</v>
      </c>
      <c r="C13" s="100"/>
      <c r="D13" s="100"/>
      <c r="E13" s="184"/>
      <c r="F13" s="182"/>
      <c r="G13" s="186">
        <v>913460214.58999956</v>
      </c>
      <c r="H13" s="134">
        <v>2.7056824480551356E-3</v>
      </c>
    </row>
    <row r="14" spans="1:8" ht="18.600000000000001" customHeight="1">
      <c r="A14" s="183"/>
      <c r="B14" s="191" t="s">
        <v>27</v>
      </c>
      <c r="C14" s="100" t="s">
        <v>37</v>
      </c>
      <c r="D14" s="100"/>
      <c r="E14" s="184"/>
      <c r="F14" s="185">
        <v>897406626.47999954</v>
      </c>
      <c r="G14" s="186"/>
      <c r="H14" s="134">
        <v>2.5693097954677668E-3</v>
      </c>
    </row>
    <row r="15" spans="1:8" ht="18.600000000000001" customHeight="1">
      <c r="A15" s="183"/>
      <c r="B15" s="191" t="s">
        <v>38</v>
      </c>
      <c r="C15" s="99" t="s">
        <v>39</v>
      </c>
      <c r="D15" s="99"/>
      <c r="E15" s="192"/>
      <c r="F15" s="185">
        <v>16053588.109999998</v>
      </c>
      <c r="G15" s="189"/>
      <c r="H15" s="193">
        <v>1.0388462792219944E-2</v>
      </c>
    </row>
    <row r="16" spans="1:8" ht="18.600000000000001" customHeight="1">
      <c r="A16" s="43" t="s">
        <v>28</v>
      </c>
      <c r="B16" s="33"/>
      <c r="C16" s="33"/>
      <c r="D16" s="33"/>
      <c r="E16" s="34"/>
      <c r="F16" s="194"/>
      <c r="G16" s="152">
        <v>5438377112.7099991</v>
      </c>
      <c r="H16" s="153">
        <v>-6.1228895746547884E-2</v>
      </c>
    </row>
    <row r="17" spans="1:8" ht="18.600000000000001" customHeight="1">
      <c r="A17" s="68"/>
      <c r="B17" s="100" t="s">
        <v>6</v>
      </c>
      <c r="C17" s="100"/>
      <c r="D17" s="100"/>
      <c r="E17" s="195"/>
      <c r="F17" s="196"/>
      <c r="G17" s="157">
        <v>3136849674.9132242</v>
      </c>
      <c r="H17" s="134">
        <v>-0.20976575009881904</v>
      </c>
    </row>
    <row r="18" spans="1:8" ht="18.600000000000001" customHeight="1">
      <c r="A18" s="68"/>
      <c r="B18" s="100" t="s">
        <v>7</v>
      </c>
      <c r="C18" s="100"/>
      <c r="D18" s="100"/>
      <c r="E18" s="195"/>
      <c r="F18" s="196"/>
      <c r="G18" s="157">
        <v>2301527437.7967749</v>
      </c>
      <c r="H18" s="134">
        <v>0.26210517619821982</v>
      </c>
    </row>
    <row r="19" spans="1:8" ht="18.600000000000001" customHeight="1">
      <c r="A19" s="101" t="s">
        <v>56</v>
      </c>
      <c r="B19" s="100"/>
      <c r="C19" s="100"/>
      <c r="D19" s="100"/>
      <c r="E19" s="195"/>
      <c r="F19" s="196"/>
      <c r="G19" s="161">
        <v>29561227.52</v>
      </c>
      <c r="H19" s="134">
        <v>4.7699158307386691E-2</v>
      </c>
    </row>
    <row r="20" spans="1:8" ht="18.600000000000001" customHeight="1">
      <c r="A20" s="45" t="s">
        <v>29</v>
      </c>
      <c r="B20" s="35"/>
      <c r="C20" s="35"/>
      <c r="D20" s="35"/>
      <c r="E20" s="16"/>
      <c r="F20" s="194"/>
      <c r="G20" s="197">
        <v>1963684087.4000001</v>
      </c>
      <c r="H20" s="153">
        <v>4.5434660476131761E-2</v>
      </c>
    </row>
    <row r="21" spans="1:8" ht="18.600000000000001" customHeight="1">
      <c r="A21" s="68"/>
      <c r="B21" s="100" t="s">
        <v>10</v>
      </c>
      <c r="C21" s="100"/>
      <c r="D21" s="99"/>
      <c r="E21" s="198"/>
      <c r="F21" s="196"/>
      <c r="G21" s="199">
        <v>1242520054.03</v>
      </c>
      <c r="H21" s="134">
        <v>-3.6113272846031941E-2</v>
      </c>
    </row>
    <row r="22" spans="1:8" ht="18.600000000000001" customHeight="1">
      <c r="A22" s="68"/>
      <c r="B22" s="100" t="s">
        <v>9</v>
      </c>
      <c r="C22" s="100"/>
      <c r="D22" s="99"/>
      <c r="E22" s="198"/>
      <c r="F22" s="196"/>
      <c r="G22" s="199">
        <v>721164033.37</v>
      </c>
      <c r="H22" s="134">
        <v>0.22382706552384835</v>
      </c>
    </row>
    <row r="23" spans="1:8" ht="18.600000000000001" customHeight="1">
      <c r="A23" s="45" t="s">
        <v>63</v>
      </c>
      <c r="B23" s="35"/>
      <c r="C23" s="35"/>
      <c r="D23" s="35"/>
      <c r="E23" s="36"/>
      <c r="F23" s="194"/>
      <c r="G23" s="197">
        <v>3106140586.3800001</v>
      </c>
      <c r="H23" s="153">
        <v>-3.7639089291213956E-2</v>
      </c>
    </row>
    <row r="24" spans="1:8" ht="18.600000000000001" customHeight="1">
      <c r="A24" s="68"/>
      <c r="B24" s="100" t="s">
        <v>10</v>
      </c>
      <c r="C24" s="100"/>
      <c r="D24" s="100"/>
      <c r="E24" s="198"/>
      <c r="F24" s="196"/>
      <c r="G24" s="199">
        <v>2550384075.6199999</v>
      </c>
      <c r="H24" s="134">
        <v>-1.2337223635094929E-3</v>
      </c>
    </row>
    <row r="25" spans="1:8" ht="18.600000000000001" customHeight="1">
      <c r="A25" s="69"/>
      <c r="B25" s="200" t="s">
        <v>9</v>
      </c>
      <c r="C25" s="200"/>
      <c r="D25" s="200"/>
      <c r="E25" s="201"/>
      <c r="F25" s="202"/>
      <c r="G25" s="203">
        <v>555756510.75999999</v>
      </c>
      <c r="H25" s="172">
        <v>-0.17554680812875145</v>
      </c>
    </row>
  </sheetData>
  <mergeCells count="1">
    <mergeCell ref="F5:G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E027F-E92C-4C10-A896-B3D00E5425D6}">
  <dimension ref="A1:H25"/>
  <sheetViews>
    <sheetView showGridLines="0" workbookViewId="0"/>
  </sheetViews>
  <sheetFormatPr defaultRowHeight="13.2"/>
  <cols>
    <col min="1" max="3" width="3.77734375" customWidth="1"/>
    <col min="4" max="4" width="13.33203125" customWidth="1"/>
    <col min="5" max="5" width="12.5546875" customWidth="1"/>
    <col min="6" max="6" width="13.5546875" bestFit="1" customWidth="1"/>
    <col min="7" max="7" width="13.77734375" bestFit="1" customWidth="1"/>
  </cols>
  <sheetData>
    <row r="1" spans="1:8" ht="13.8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8" ht="15.6">
      <c r="A2" s="4"/>
      <c r="B2" s="5"/>
      <c r="D2" s="6"/>
      <c r="E2" s="11"/>
      <c r="F2" s="7"/>
      <c r="G2" s="25"/>
      <c r="H2" s="81">
        <f>'2020'!H2</f>
        <v>44502</v>
      </c>
    </row>
    <row r="3" spans="1:8">
      <c r="A3" s="3"/>
      <c r="B3" s="5"/>
      <c r="C3" s="3"/>
      <c r="D3" s="3"/>
      <c r="E3" s="7"/>
      <c r="F3" s="9"/>
      <c r="G3" s="8" t="s">
        <v>24</v>
      </c>
      <c r="H3" s="204">
        <f>'2020'!H3</f>
        <v>2020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14</v>
      </c>
    </row>
    <row r="6" spans="1:8" ht="18.600000000000001" customHeight="1">
      <c r="A6" s="43" t="s">
        <v>32</v>
      </c>
      <c r="B6" s="33"/>
      <c r="C6" s="33"/>
      <c r="D6" s="33"/>
      <c r="E6" s="72"/>
      <c r="F6" s="182"/>
      <c r="G6" s="127">
        <f>'2020'!G6</f>
        <v>32308724334.570004</v>
      </c>
      <c r="H6" s="128">
        <f>'2020'!H6</f>
        <v>2.2364808646150536E-2</v>
      </c>
    </row>
    <row r="7" spans="1:8" ht="18.600000000000001" customHeight="1">
      <c r="A7" s="183"/>
      <c r="B7" s="99" t="s">
        <v>15</v>
      </c>
      <c r="C7" s="100"/>
      <c r="D7" s="100"/>
      <c r="E7" s="184"/>
      <c r="F7" s="185"/>
      <c r="G7" s="186">
        <f>'2020'!G7</f>
        <v>9265761758.3899994</v>
      </c>
      <c r="H7" s="134">
        <f>'2020'!H7</f>
        <v>3.1065901609692581E-3</v>
      </c>
    </row>
    <row r="8" spans="1:8" ht="18.600000000000001" customHeight="1">
      <c r="A8" s="39"/>
      <c r="B8" s="40" t="s">
        <v>27</v>
      </c>
      <c r="C8" s="100" t="s">
        <v>16</v>
      </c>
      <c r="D8" s="100"/>
      <c r="E8" s="187"/>
      <c r="F8" s="188">
        <f>'2020'!F8</f>
        <v>5673964289.0499973</v>
      </c>
      <c r="G8" s="189"/>
      <c r="H8" s="134">
        <f>'2020'!H8</f>
        <v>-1.8031607269057837E-3</v>
      </c>
    </row>
    <row r="9" spans="1:8" ht="18.600000000000001" customHeight="1">
      <c r="A9" s="39"/>
      <c r="B9" s="37" t="s">
        <v>27</v>
      </c>
      <c r="C9" s="100" t="s">
        <v>17</v>
      </c>
      <c r="D9" s="100"/>
      <c r="E9" s="187"/>
      <c r="F9" s="188">
        <f>'2020'!F9</f>
        <v>3081044707.130002</v>
      </c>
      <c r="G9" s="190"/>
      <c r="H9" s="134">
        <f>'2020'!H9</f>
        <v>1.0464529632865816E-2</v>
      </c>
    </row>
    <row r="10" spans="1:8" ht="18.600000000000001" customHeight="1">
      <c r="A10" s="39"/>
      <c r="B10" s="37" t="s">
        <v>27</v>
      </c>
      <c r="C10" s="100" t="s">
        <v>53</v>
      </c>
      <c r="D10" s="100"/>
      <c r="E10" s="187"/>
      <c r="F10" s="188">
        <f>'2020'!F10</f>
        <v>510752762.2099998</v>
      </c>
      <c r="G10" s="190"/>
      <c r="H10" s="134">
        <f>'2020'!H10</f>
        <v>1.3971278869830295E-2</v>
      </c>
    </row>
    <row r="11" spans="1:8" ht="18.600000000000001" customHeight="1">
      <c r="A11" s="183"/>
      <c r="B11" s="100" t="s">
        <v>18</v>
      </c>
      <c r="C11" s="100"/>
      <c r="D11" s="100"/>
      <c r="E11" s="184"/>
      <c r="F11" s="182"/>
      <c r="G11" s="186">
        <f>'2020'!G11</f>
        <v>20122915422.040005</v>
      </c>
      <c r="H11" s="134">
        <f>'2020'!H11</f>
        <v>2.5515246795330127E-2</v>
      </c>
    </row>
    <row r="12" spans="1:8" ht="18.600000000000001" customHeight="1">
      <c r="A12" s="183"/>
      <c r="B12" s="100" t="s">
        <v>19</v>
      </c>
      <c r="C12" s="100"/>
      <c r="D12" s="100"/>
      <c r="E12" s="184"/>
      <c r="F12" s="182"/>
      <c r="G12" s="186">
        <f>'2020'!G12</f>
        <v>2006586939.5499992</v>
      </c>
      <c r="H12" s="134">
        <f>'2020'!H12</f>
        <v>9.5512340066219004E-2</v>
      </c>
    </row>
    <row r="13" spans="1:8" ht="18.600000000000001" customHeight="1">
      <c r="A13" s="183"/>
      <c r="B13" s="100" t="s">
        <v>41</v>
      </c>
      <c r="C13" s="100"/>
      <c r="D13" s="100"/>
      <c r="E13" s="184"/>
      <c r="F13" s="182"/>
      <c r="G13" s="186">
        <f>'2020'!G13</f>
        <v>913460214.58999956</v>
      </c>
      <c r="H13" s="134">
        <f>'2020'!H13</f>
        <v>2.7056824480551356E-3</v>
      </c>
    </row>
    <row r="14" spans="1:8" ht="18.600000000000001" customHeight="1">
      <c r="A14" s="183"/>
      <c r="B14" s="191" t="s">
        <v>38</v>
      </c>
      <c r="C14" s="100" t="s">
        <v>42</v>
      </c>
      <c r="D14" s="100"/>
      <c r="E14" s="184"/>
      <c r="F14" s="185">
        <f>'2020'!F14</f>
        <v>897406626.47999954</v>
      </c>
      <c r="G14" s="186"/>
      <c r="H14" s="134">
        <f>'2020'!H14</f>
        <v>2.5693097954677668E-3</v>
      </c>
    </row>
    <row r="15" spans="1:8" ht="18.600000000000001" customHeight="1">
      <c r="A15" s="183"/>
      <c r="B15" s="191" t="s">
        <v>27</v>
      </c>
      <c r="C15" s="99" t="s">
        <v>43</v>
      </c>
      <c r="D15" s="99"/>
      <c r="E15" s="192"/>
      <c r="F15" s="185">
        <f>'2020'!F15</f>
        <v>16053588.109999998</v>
      </c>
      <c r="G15" s="189"/>
      <c r="H15" s="193">
        <f>'2020'!H15</f>
        <v>1.0388462792219944E-2</v>
      </c>
    </row>
    <row r="16" spans="1:8" ht="18.600000000000001" customHeight="1">
      <c r="A16" s="43" t="s">
        <v>35</v>
      </c>
      <c r="B16" s="33"/>
      <c r="C16" s="33"/>
      <c r="D16" s="33"/>
      <c r="E16" s="34"/>
      <c r="F16" s="194"/>
      <c r="G16" s="152">
        <f>'2020'!G16</f>
        <v>5438377112.7099991</v>
      </c>
      <c r="H16" s="153">
        <f>'2020'!H16</f>
        <v>-6.1228895746547884E-2</v>
      </c>
    </row>
    <row r="17" spans="1:8" ht="18.600000000000001" customHeight="1">
      <c r="A17" s="68"/>
      <c r="B17" s="100" t="s">
        <v>20</v>
      </c>
      <c r="C17" s="100"/>
      <c r="D17" s="100"/>
      <c r="E17" s="195"/>
      <c r="F17" s="196"/>
      <c r="G17" s="157">
        <f>'2020'!G17</f>
        <v>3136849674.9132242</v>
      </c>
      <c r="H17" s="134">
        <f>'2020'!H17</f>
        <v>-0.20976575009881904</v>
      </c>
    </row>
    <row r="18" spans="1:8" ht="18.600000000000001" customHeight="1">
      <c r="A18" s="68"/>
      <c r="B18" s="100" t="s">
        <v>21</v>
      </c>
      <c r="C18" s="100"/>
      <c r="D18" s="100"/>
      <c r="E18" s="195"/>
      <c r="F18" s="196"/>
      <c r="G18" s="157">
        <f>'2020'!G18</f>
        <v>2301527437.7967749</v>
      </c>
      <c r="H18" s="134">
        <f>'2020'!H18</f>
        <v>0.26210517619821982</v>
      </c>
    </row>
    <row r="19" spans="1:8" ht="18.600000000000001" customHeight="1">
      <c r="A19" s="101" t="s">
        <v>54</v>
      </c>
      <c r="B19" s="100"/>
      <c r="C19" s="100"/>
      <c r="D19" s="100"/>
      <c r="E19" s="195"/>
      <c r="F19" s="196"/>
      <c r="G19" s="161">
        <f>'2020'!G19</f>
        <v>29561227.52</v>
      </c>
      <c r="H19" s="134">
        <f>'2020'!H19</f>
        <v>4.7699158307386691E-2</v>
      </c>
    </row>
    <row r="20" spans="1:8" ht="18.600000000000001" customHeight="1">
      <c r="A20" s="45" t="s">
        <v>33</v>
      </c>
      <c r="B20" s="35"/>
      <c r="C20" s="35"/>
      <c r="D20" s="35"/>
      <c r="E20" s="16"/>
      <c r="F20" s="194"/>
      <c r="G20" s="197">
        <f>'2020'!G20</f>
        <v>1963684087.4000001</v>
      </c>
      <c r="H20" s="153">
        <f>'2020'!H20</f>
        <v>4.5434660476131761E-2</v>
      </c>
    </row>
    <row r="21" spans="1:8" ht="18.600000000000001" customHeight="1">
      <c r="A21" s="68"/>
      <c r="B21" s="100" t="s">
        <v>22</v>
      </c>
      <c r="C21" s="100"/>
      <c r="D21" s="99"/>
      <c r="E21" s="198"/>
      <c r="F21" s="196"/>
      <c r="G21" s="199">
        <f>'2020'!G21</f>
        <v>1242520054.03</v>
      </c>
      <c r="H21" s="134">
        <f>'2020'!H21</f>
        <v>-3.6113272846031941E-2</v>
      </c>
    </row>
    <row r="22" spans="1:8" ht="18.600000000000001" customHeight="1">
      <c r="A22" s="68"/>
      <c r="B22" s="100" t="s">
        <v>23</v>
      </c>
      <c r="C22" s="100"/>
      <c r="D22" s="99"/>
      <c r="E22" s="198"/>
      <c r="F22" s="196"/>
      <c r="G22" s="199">
        <f>'2020'!G22</f>
        <v>721164033.37</v>
      </c>
      <c r="H22" s="134">
        <f>'2020'!H22</f>
        <v>0.22382706552384835</v>
      </c>
    </row>
    <row r="23" spans="1:8" ht="18.600000000000001" customHeight="1">
      <c r="A23" s="45" t="s">
        <v>64</v>
      </c>
      <c r="B23" s="35"/>
      <c r="C23" s="35"/>
      <c r="D23" s="35"/>
      <c r="E23" s="36"/>
      <c r="F23" s="194"/>
      <c r="G23" s="197">
        <f>'2020'!G23</f>
        <v>3106140586.3800001</v>
      </c>
      <c r="H23" s="153">
        <f>'2020'!H23</f>
        <v>-3.7639089291213956E-2</v>
      </c>
    </row>
    <row r="24" spans="1:8" ht="18.600000000000001" customHeight="1">
      <c r="A24" s="68"/>
      <c r="B24" s="100" t="s">
        <v>22</v>
      </c>
      <c r="C24" s="100"/>
      <c r="D24" s="100"/>
      <c r="E24" s="198"/>
      <c r="F24" s="196"/>
      <c r="G24" s="199">
        <f>'2020'!G24</f>
        <v>2550384075.6199999</v>
      </c>
      <c r="H24" s="134">
        <f>'2020'!H24</f>
        <v>-1.2337223635094929E-3</v>
      </c>
    </row>
    <row r="25" spans="1:8" ht="18.600000000000001" customHeight="1">
      <c r="A25" s="69"/>
      <c r="B25" s="200" t="s">
        <v>23</v>
      </c>
      <c r="C25" s="200"/>
      <c r="D25" s="200"/>
      <c r="E25" s="201"/>
      <c r="F25" s="202"/>
      <c r="G25" s="203">
        <f>'2020'!G25</f>
        <v>555756510.75999999</v>
      </c>
      <c r="H25" s="172">
        <f>'2020'!H25</f>
        <v>-0.17554680812875145</v>
      </c>
    </row>
  </sheetData>
  <mergeCells count="1">
    <mergeCell ref="F5:G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showGridLines="0" workbookViewId="0">
      <selection activeCell="H2" sqref="H2"/>
    </sheetView>
  </sheetViews>
  <sheetFormatPr defaultRowHeight="13.2"/>
  <cols>
    <col min="1" max="3" width="3.77734375" customWidth="1"/>
    <col min="4" max="4" width="13.44140625" customWidth="1"/>
    <col min="5" max="5" width="12.21875" customWidth="1"/>
    <col min="6" max="6" width="13.5546875" bestFit="1" customWidth="1"/>
    <col min="7" max="7" width="13.77734375" bestFit="1" customWidth="1"/>
  </cols>
  <sheetData>
    <row r="1" spans="1:8" ht="13.8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8" ht="15.6">
      <c r="A2" s="176"/>
      <c r="B2" s="174"/>
      <c r="D2" s="177"/>
      <c r="E2" s="178"/>
      <c r="F2" s="115"/>
      <c r="G2" s="25"/>
      <c r="H2" s="81">
        <v>44137</v>
      </c>
    </row>
    <row r="3" spans="1:8">
      <c r="A3" s="116"/>
      <c r="B3" s="174"/>
      <c r="C3" s="111"/>
      <c r="D3" s="111"/>
      <c r="E3" s="115"/>
      <c r="F3" s="9"/>
      <c r="G3" s="26" t="s">
        <v>1</v>
      </c>
      <c r="H3" s="179">
        <v>2019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65</v>
      </c>
    </row>
    <row r="6" spans="1:8" ht="18.600000000000001" customHeight="1">
      <c r="A6" s="43" t="s">
        <v>26</v>
      </c>
      <c r="B6" s="33"/>
      <c r="C6" s="33"/>
      <c r="D6" s="33"/>
      <c r="E6" s="72"/>
      <c r="F6" s="182"/>
      <c r="G6" s="127">
        <v>31601952709.38002</v>
      </c>
      <c r="H6" s="128">
        <v>2.7388247920839603E-2</v>
      </c>
    </row>
    <row r="7" spans="1:8" ht="18.600000000000001" customHeight="1">
      <c r="A7" s="183"/>
      <c r="B7" s="99" t="s">
        <v>52</v>
      </c>
      <c r="C7" s="100"/>
      <c r="D7" s="100"/>
      <c r="E7" s="184"/>
      <c r="F7" s="185"/>
      <c r="G7" s="186">
        <v>9237065980.0999966</v>
      </c>
      <c r="H7" s="134">
        <v>8.6758843602521285E-3</v>
      </c>
    </row>
    <row r="8" spans="1:8" ht="18.600000000000001" customHeight="1">
      <c r="A8" s="39"/>
      <c r="B8" s="40" t="s">
        <v>27</v>
      </c>
      <c r="C8" s="100" t="s">
        <v>2</v>
      </c>
      <c r="D8" s="100"/>
      <c r="E8" s="187"/>
      <c r="F8" s="188">
        <v>5684213840.2099981</v>
      </c>
      <c r="G8" s="189"/>
      <c r="H8" s="134">
        <v>2.3033282719141956E-2</v>
      </c>
    </row>
    <row r="9" spans="1:8" ht="18.600000000000001" customHeight="1">
      <c r="A9" s="39"/>
      <c r="B9" s="37" t="s">
        <v>27</v>
      </c>
      <c r="C9" s="100" t="s">
        <v>3</v>
      </c>
      <c r="D9" s="100"/>
      <c r="E9" s="187"/>
      <c r="F9" s="188">
        <v>3049136923.4399986</v>
      </c>
      <c r="G9" s="190"/>
      <c r="H9" s="134">
        <v>-1.9434666201362694E-2</v>
      </c>
    </row>
    <row r="10" spans="1:8" ht="18.600000000000001" customHeight="1">
      <c r="A10" s="39"/>
      <c r="B10" s="37" t="s">
        <v>27</v>
      </c>
      <c r="C10" s="100" t="s">
        <v>55</v>
      </c>
      <c r="D10" s="100"/>
      <c r="E10" s="187"/>
      <c r="F10" s="188">
        <v>503715216.44999993</v>
      </c>
      <c r="G10" s="190"/>
      <c r="H10" s="134">
        <v>2.8491722408766851E-2</v>
      </c>
    </row>
    <row r="11" spans="1:8" ht="18.600000000000001" customHeight="1">
      <c r="A11" s="183"/>
      <c r="B11" s="100" t="s">
        <v>4</v>
      </c>
      <c r="C11" s="100"/>
      <c r="D11" s="100"/>
      <c r="E11" s="184"/>
      <c r="F11" s="182"/>
      <c r="G11" s="186">
        <v>19622248898.710026</v>
      </c>
      <c r="H11" s="134">
        <v>3.4255592466783114E-2</v>
      </c>
    </row>
    <row r="12" spans="1:8" ht="18.600000000000001" customHeight="1">
      <c r="A12" s="183"/>
      <c r="B12" s="100" t="s">
        <v>5</v>
      </c>
      <c r="C12" s="100"/>
      <c r="D12" s="100"/>
      <c r="E12" s="184"/>
      <c r="F12" s="182"/>
      <c r="G12" s="186">
        <v>1831642480.1100001</v>
      </c>
      <c r="H12" s="134">
        <v>5.7741570859862312E-2</v>
      </c>
    </row>
    <row r="13" spans="1:8" ht="18.600000000000001" customHeight="1">
      <c r="A13" s="183"/>
      <c r="B13" s="100" t="s">
        <v>36</v>
      </c>
      <c r="C13" s="100"/>
      <c r="D13" s="100"/>
      <c r="E13" s="184"/>
      <c r="F13" s="182"/>
      <c r="G13" s="186">
        <v>910995350.46000016</v>
      </c>
      <c r="H13" s="134">
        <v>1.4591170297669986E-2</v>
      </c>
    </row>
    <row r="14" spans="1:8" ht="18.600000000000001" customHeight="1">
      <c r="A14" s="183"/>
      <c r="B14" s="191" t="s">
        <v>27</v>
      </c>
      <c r="C14" s="100" t="s">
        <v>37</v>
      </c>
      <c r="D14" s="100"/>
      <c r="E14" s="184"/>
      <c r="F14" s="185">
        <v>895106819.76000011</v>
      </c>
      <c r="G14" s="186"/>
      <c r="H14" s="134">
        <v>1.4466238018472133E-2</v>
      </c>
    </row>
    <row r="15" spans="1:8" ht="18.600000000000001" customHeight="1">
      <c r="A15" s="183"/>
      <c r="B15" s="191" t="s">
        <v>38</v>
      </c>
      <c r="C15" s="99" t="s">
        <v>39</v>
      </c>
      <c r="D15" s="99"/>
      <c r="E15" s="192"/>
      <c r="F15" s="185">
        <v>15888530.700000003</v>
      </c>
      <c r="G15" s="189"/>
      <c r="H15" s="193">
        <v>2.167948295732236E-2</v>
      </c>
    </row>
    <row r="16" spans="1:8" ht="18.600000000000001" customHeight="1">
      <c r="A16" s="43" t="s">
        <v>28</v>
      </c>
      <c r="B16" s="33"/>
      <c r="C16" s="33"/>
      <c r="D16" s="33"/>
      <c r="E16" s="34"/>
      <c r="F16" s="194"/>
      <c r="G16" s="152">
        <v>5793081069.5700006</v>
      </c>
      <c r="H16" s="153">
        <v>-1.5362970765151585E-2</v>
      </c>
    </row>
    <row r="17" spans="1:8" ht="18.600000000000001" customHeight="1">
      <c r="A17" s="68"/>
      <c r="B17" s="100" t="s">
        <v>6</v>
      </c>
      <c r="C17" s="100"/>
      <c r="D17" s="100"/>
      <c r="E17" s="195"/>
      <c r="F17" s="196"/>
      <c r="G17" s="157">
        <v>3969518753.8448105</v>
      </c>
      <c r="H17" s="134">
        <v>-1.4934184349561175E-2</v>
      </c>
    </row>
    <row r="18" spans="1:8" ht="18.600000000000001" customHeight="1">
      <c r="A18" s="68"/>
      <c r="B18" s="100" t="s">
        <v>7</v>
      </c>
      <c r="C18" s="100"/>
      <c r="D18" s="100"/>
      <c r="E18" s="195"/>
      <c r="F18" s="196"/>
      <c r="G18" s="157">
        <v>1823562315.7251902</v>
      </c>
      <c r="H18" s="134">
        <v>-1.629506081325538E-2</v>
      </c>
    </row>
    <row r="19" spans="1:8" ht="18.600000000000001" customHeight="1">
      <c r="A19" s="101" t="s">
        <v>56</v>
      </c>
      <c r="B19" s="100"/>
      <c r="C19" s="100"/>
      <c r="D19" s="100"/>
      <c r="E19" s="195"/>
      <c r="F19" s="196"/>
      <c r="G19" s="161">
        <v>28215377.75000003</v>
      </c>
      <c r="H19" s="134">
        <v>2.4400868602320491E-2</v>
      </c>
    </row>
    <row r="20" spans="1:8" ht="18.600000000000001" customHeight="1">
      <c r="A20" s="45" t="s">
        <v>29</v>
      </c>
      <c r="B20" s="35"/>
      <c r="C20" s="35"/>
      <c r="D20" s="35"/>
      <c r="E20" s="16"/>
      <c r="F20" s="194"/>
      <c r="G20" s="197">
        <v>1878342245.23</v>
      </c>
      <c r="H20" s="153">
        <v>4.1706078671681635E-2</v>
      </c>
    </row>
    <row r="21" spans="1:8" ht="18.600000000000001" customHeight="1">
      <c r="A21" s="68"/>
      <c r="B21" s="100" t="s">
        <v>10</v>
      </c>
      <c r="C21" s="100"/>
      <c r="D21" s="99"/>
      <c r="E21" s="198"/>
      <c r="F21" s="196"/>
      <c r="G21" s="199">
        <v>1289072687.72</v>
      </c>
      <c r="H21" s="134">
        <v>0.10766223233322614</v>
      </c>
    </row>
    <row r="22" spans="1:8" ht="18.600000000000001" customHeight="1">
      <c r="A22" s="68"/>
      <c r="B22" s="100" t="s">
        <v>9</v>
      </c>
      <c r="C22" s="100"/>
      <c r="D22" s="99"/>
      <c r="E22" s="198"/>
      <c r="F22" s="196"/>
      <c r="G22" s="199">
        <v>589269557.51000011</v>
      </c>
      <c r="H22" s="134">
        <v>-7.83483485952714E-2</v>
      </c>
    </row>
    <row r="23" spans="1:8" ht="18.600000000000001" customHeight="1">
      <c r="A23" s="45" t="s">
        <v>63</v>
      </c>
      <c r="B23" s="35"/>
      <c r="C23" s="35"/>
      <c r="D23" s="35"/>
      <c r="E23" s="36"/>
      <c r="F23" s="194"/>
      <c r="G23" s="197">
        <v>3227625469.6300001</v>
      </c>
      <c r="H23" s="153">
        <v>-0.11164065048139371</v>
      </c>
    </row>
    <row r="24" spans="1:8" ht="18.600000000000001" customHeight="1">
      <c r="A24" s="68"/>
      <c r="B24" s="100" t="s">
        <v>10</v>
      </c>
      <c r="C24" s="100"/>
      <c r="D24" s="100"/>
      <c r="E24" s="198"/>
      <c r="F24" s="196"/>
      <c r="G24" s="199">
        <v>2553534428.1500001</v>
      </c>
      <c r="H24" s="134">
        <v>-0.13818057879404577</v>
      </c>
    </row>
    <row r="25" spans="1:8" ht="18.600000000000001" customHeight="1">
      <c r="A25" s="69"/>
      <c r="B25" s="200" t="s">
        <v>9</v>
      </c>
      <c r="C25" s="200"/>
      <c r="D25" s="200"/>
      <c r="E25" s="201"/>
      <c r="F25" s="202"/>
      <c r="G25" s="203">
        <v>674091041.47999978</v>
      </c>
      <c r="H25" s="172">
        <v>5.6775479801709494E-3</v>
      </c>
    </row>
  </sheetData>
  <mergeCells count="1"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A7020-6396-4FD6-9BCF-07B138E3CB97}">
  <dimension ref="A1:H25"/>
  <sheetViews>
    <sheetView showGridLines="0" tabSelected="1" workbookViewId="0"/>
  </sheetViews>
  <sheetFormatPr defaultRowHeight="13.2"/>
  <cols>
    <col min="1" max="3" width="3.77734375" customWidth="1"/>
    <col min="4" max="4" width="13.33203125" customWidth="1"/>
    <col min="5" max="5" width="12.5546875" customWidth="1"/>
    <col min="6" max="6" width="16.109375" customWidth="1"/>
    <col min="7" max="7" width="17" customWidth="1"/>
    <col min="8" max="8" width="12.21875" customWidth="1"/>
  </cols>
  <sheetData>
    <row r="1" spans="1:8" ht="13.8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8" ht="15.6">
      <c r="A2" s="4"/>
      <c r="B2" s="5"/>
      <c r="D2" s="6"/>
      <c r="E2" s="11"/>
      <c r="F2" s="7"/>
      <c r="G2" s="25"/>
      <c r="H2" s="81">
        <f>'2021 1.11.'!H2</f>
        <v>44866</v>
      </c>
    </row>
    <row r="3" spans="1:8">
      <c r="A3" s="3"/>
      <c r="B3" s="5"/>
      <c r="C3" s="3"/>
      <c r="D3" s="3"/>
      <c r="E3" s="7"/>
      <c r="F3" s="9"/>
      <c r="G3" s="8" t="s">
        <v>24</v>
      </c>
      <c r="H3" s="204">
        <f>'2021 1.11.'!H3</f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14</v>
      </c>
    </row>
    <row r="6" spans="1:8" ht="18.600000000000001" customHeight="1">
      <c r="A6" s="43" t="s">
        <v>32</v>
      </c>
      <c r="B6" s="33"/>
      <c r="C6" s="33"/>
      <c r="D6" s="33"/>
      <c r="E6" s="72"/>
      <c r="F6" s="182"/>
      <c r="G6" s="127">
        <f>'2021 1.11.'!G6</f>
        <v>35130084674.219994</v>
      </c>
      <c r="H6" s="128">
        <f>'2021 1.11.'!H6</f>
        <v>8.7325030553161209E-2</v>
      </c>
    </row>
    <row r="7" spans="1:8" ht="18.600000000000001" customHeight="1">
      <c r="A7" s="183"/>
      <c r="B7" s="99" t="s">
        <v>15</v>
      </c>
      <c r="C7" s="100"/>
      <c r="D7" s="100"/>
      <c r="E7" s="184"/>
      <c r="F7" s="185"/>
      <c r="G7" s="186">
        <f>'2021 1.11.'!G7</f>
        <v>10945660148.459991</v>
      </c>
      <c r="H7" s="134">
        <f>'2021 1.11.'!H7</f>
        <v>0.18130170339733498</v>
      </c>
    </row>
    <row r="8" spans="1:8" ht="18.600000000000001" customHeight="1">
      <c r="A8" s="39"/>
      <c r="B8" s="40" t="s">
        <v>27</v>
      </c>
      <c r="C8" s="100" t="s">
        <v>16</v>
      </c>
      <c r="D8" s="100"/>
      <c r="E8" s="187"/>
      <c r="F8" s="188">
        <f>'2021 1.11.'!F8</f>
        <v>6024929757.1499929</v>
      </c>
      <c r="G8" s="189"/>
      <c r="H8" s="134">
        <f>'2021 1.11.'!H8</f>
        <v>6.1855424218533184E-2</v>
      </c>
    </row>
    <row r="9" spans="1:8" ht="18.600000000000001" customHeight="1">
      <c r="A9" s="39"/>
      <c r="B9" s="37" t="s">
        <v>27</v>
      </c>
      <c r="C9" s="100" t="s">
        <v>17</v>
      </c>
      <c r="D9" s="100"/>
      <c r="E9" s="187"/>
      <c r="F9" s="188">
        <f>'2021 1.11.'!F9</f>
        <v>4398074316.9899988</v>
      </c>
      <c r="G9" s="190"/>
      <c r="H9" s="134">
        <f>'2021 1.11.'!H9</f>
        <v>0.42746202507616715</v>
      </c>
    </row>
    <row r="10" spans="1:8" ht="18.600000000000001" customHeight="1">
      <c r="A10" s="39"/>
      <c r="B10" s="37" t="s">
        <v>27</v>
      </c>
      <c r="C10" s="100" t="s">
        <v>53</v>
      </c>
      <c r="D10" s="100"/>
      <c r="E10" s="187"/>
      <c r="F10" s="188">
        <f>'2021 1.11.'!F10</f>
        <v>522656074.31999993</v>
      </c>
      <c r="G10" s="190"/>
      <c r="H10" s="134">
        <f>'2021 1.11.'!H10</f>
        <v>2.3305428752837587E-2</v>
      </c>
    </row>
    <row r="11" spans="1:8" ht="18.600000000000001" customHeight="1">
      <c r="A11" s="183"/>
      <c r="B11" s="100" t="s">
        <v>18</v>
      </c>
      <c r="C11" s="100"/>
      <c r="D11" s="100"/>
      <c r="E11" s="184"/>
      <c r="F11" s="182"/>
      <c r="G11" s="186">
        <f>'2021 1.11.'!G11</f>
        <v>20993035925.140003</v>
      </c>
      <c r="H11" s="134">
        <f>'2021 1.11.'!H11</f>
        <v>4.3240280289951638E-2</v>
      </c>
    </row>
    <row r="12" spans="1:8" ht="18.600000000000001" customHeight="1">
      <c r="A12" s="183"/>
      <c r="B12" s="100" t="s">
        <v>19</v>
      </c>
      <c r="C12" s="100"/>
      <c r="D12" s="100"/>
      <c r="E12" s="184"/>
      <c r="F12" s="182"/>
      <c r="G12" s="186">
        <f>'2021 1.11.'!G12</f>
        <v>2256447193.8099985</v>
      </c>
      <c r="H12" s="134">
        <f>'2021 1.11.'!H12</f>
        <v>0.1245200241939346</v>
      </c>
    </row>
    <row r="13" spans="1:8" ht="18.600000000000001" customHeight="1">
      <c r="A13" s="183"/>
      <c r="B13" s="100" t="s">
        <v>41</v>
      </c>
      <c r="C13" s="100"/>
      <c r="D13" s="100"/>
      <c r="E13" s="184"/>
      <c r="F13" s="182"/>
      <c r="G13" s="186">
        <f>'2021 1.11.'!G13</f>
        <v>934941406.80999959</v>
      </c>
      <c r="H13" s="134">
        <f>'2021 1.11.'!H13</f>
        <v>2.3516286617520255E-2</v>
      </c>
    </row>
    <row r="14" spans="1:8" ht="18.600000000000001" customHeight="1">
      <c r="A14" s="183"/>
      <c r="B14" s="191" t="s">
        <v>38</v>
      </c>
      <c r="C14" s="100" t="s">
        <v>42</v>
      </c>
      <c r="D14" s="100"/>
      <c r="E14" s="184"/>
      <c r="F14" s="185">
        <f>'2021 1.11.'!F14</f>
        <v>918512358.14999962</v>
      </c>
      <c r="G14" s="186"/>
      <c r="H14" s="134">
        <f>'2021 1.11.'!H14</f>
        <v>2.3518582376403252E-2</v>
      </c>
    </row>
    <row r="15" spans="1:8" ht="18.600000000000001" customHeight="1">
      <c r="A15" s="183"/>
      <c r="B15" s="191" t="s">
        <v>27</v>
      </c>
      <c r="C15" s="99" t="s">
        <v>43</v>
      </c>
      <c r="D15" s="99"/>
      <c r="E15" s="192"/>
      <c r="F15" s="185">
        <f>'2021 1.11.'!F15</f>
        <v>16429048.659999998</v>
      </c>
      <c r="G15" s="189"/>
      <c r="H15" s="193">
        <f>'2021 1.11.'!H15</f>
        <v>2.3387952115584865E-2</v>
      </c>
    </row>
    <row r="16" spans="1:8" ht="18.600000000000001" customHeight="1">
      <c r="A16" s="43" t="s">
        <v>35</v>
      </c>
      <c r="B16" s="33"/>
      <c r="C16" s="33"/>
      <c r="D16" s="33"/>
      <c r="E16" s="34"/>
      <c r="F16" s="194"/>
      <c r="G16" s="152">
        <f>'2021 1.11.'!G16</f>
        <v>7281069134.7700005</v>
      </c>
      <c r="H16" s="153">
        <f>'2021 1.11.'!H16</f>
        <v>0.33883123289730244</v>
      </c>
    </row>
    <row r="17" spans="1:8" ht="18.600000000000001" customHeight="1">
      <c r="A17" s="68"/>
      <c r="B17" s="100" t="s">
        <v>20</v>
      </c>
      <c r="C17" s="100"/>
      <c r="D17" s="100"/>
      <c r="E17" s="195"/>
      <c r="F17" s="196"/>
      <c r="G17" s="157">
        <f>'2021 1.11.'!G17</f>
        <v>4041374228.0907106</v>
      </c>
      <c r="H17" s="134">
        <f>'2021 1.11.'!H17</f>
        <v>0.28835444695082768</v>
      </c>
    </row>
    <row r="18" spans="1:8" ht="18.600000000000001" customHeight="1">
      <c r="A18" s="68"/>
      <c r="B18" s="100" t="s">
        <v>21</v>
      </c>
      <c r="C18" s="100"/>
      <c r="D18" s="100"/>
      <c r="E18" s="195"/>
      <c r="F18" s="196"/>
      <c r="G18" s="157">
        <f>'2021 1.11.'!G18</f>
        <v>3239694906.6792898</v>
      </c>
      <c r="H18" s="134">
        <f>'2021 1.11.'!H18</f>
        <v>0.40762819224984415</v>
      </c>
    </row>
    <row r="19" spans="1:8" ht="18.600000000000001" customHeight="1">
      <c r="A19" s="101" t="s">
        <v>54</v>
      </c>
      <c r="B19" s="100"/>
      <c r="C19" s="100"/>
      <c r="D19" s="100"/>
      <c r="E19" s="195"/>
      <c r="F19" s="196"/>
      <c r="G19" s="161">
        <f>'2021 1.11.'!G19</f>
        <v>33736426.460000001</v>
      </c>
      <c r="H19" s="134">
        <f>'2021 1.11.'!H19</f>
        <v>0.14123902456943704</v>
      </c>
    </row>
    <row r="20" spans="1:8" ht="18.600000000000001" customHeight="1">
      <c r="A20" s="45" t="s">
        <v>22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64</v>
      </c>
      <c r="C21" s="100"/>
      <c r="D21" s="99"/>
      <c r="E21" s="198"/>
      <c r="F21" s="196"/>
      <c r="G21" s="199">
        <f>'2021 1.11.'!G21</f>
        <v>2433936074.2800002</v>
      </c>
      <c r="H21" s="134">
        <f>'2021 1.11.'!H21</f>
        <v>-4.5659005815306908E-2</v>
      </c>
    </row>
    <row r="22" spans="1:8" ht="18.600000000000001" customHeight="1">
      <c r="A22" s="68"/>
      <c r="B22" s="100" t="s">
        <v>33</v>
      </c>
      <c r="C22" s="100"/>
      <c r="D22" s="99"/>
      <c r="E22" s="198"/>
      <c r="F22" s="196"/>
      <c r="G22" s="199">
        <f>'2021 1.11.'!G22</f>
        <v>1808415258.8</v>
      </c>
      <c r="H22" s="134">
        <f>'2021 1.11.'!H22</f>
        <v>0.45544150610251388</v>
      </c>
    </row>
    <row r="23" spans="1:8" ht="18.600000000000001" customHeight="1">
      <c r="A23" s="45" t="s">
        <v>23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64</v>
      </c>
      <c r="C24" s="100"/>
      <c r="D24" s="100"/>
      <c r="E24" s="198"/>
      <c r="F24" s="196"/>
      <c r="G24" s="199">
        <f>'2021 1.11.'!G24</f>
        <v>627478959.75999999</v>
      </c>
      <c r="H24" s="134">
        <f>'2021 1.11.'!H24</f>
        <v>0.12905372696744322</v>
      </c>
    </row>
    <row r="25" spans="1:8" ht="18.600000000000001" customHeight="1">
      <c r="A25" s="69"/>
      <c r="B25" s="200" t="s">
        <v>33</v>
      </c>
      <c r="C25" s="200"/>
      <c r="D25" s="200"/>
      <c r="E25" s="201"/>
      <c r="F25" s="202"/>
      <c r="G25" s="203">
        <f>'2021 1.11.'!G25</f>
        <v>924131991.94999993</v>
      </c>
      <c r="H25" s="172">
        <f>'2021 1.11.'!H25</f>
        <v>0.28144492679637745</v>
      </c>
    </row>
  </sheetData>
  <mergeCells count="1">
    <mergeCell ref="F5:G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showGridLines="0" workbookViewId="0">
      <selection activeCell="H2" sqref="H2"/>
    </sheetView>
  </sheetViews>
  <sheetFormatPr defaultRowHeight="13.2"/>
  <cols>
    <col min="1" max="3" width="3.77734375" customWidth="1"/>
    <col min="4" max="4" width="13.33203125" customWidth="1"/>
    <col min="5" max="5" width="12.5546875" customWidth="1"/>
    <col min="6" max="6" width="13.5546875" bestFit="1" customWidth="1"/>
    <col min="7" max="7" width="13.77734375" bestFit="1" customWidth="1"/>
  </cols>
  <sheetData>
    <row r="1" spans="1:8" ht="13.8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8" ht="15.6">
      <c r="A2" s="4"/>
      <c r="B2" s="5"/>
      <c r="D2" s="6"/>
      <c r="E2" s="11"/>
      <c r="F2" s="7"/>
      <c r="G2" s="25"/>
      <c r="H2" s="81">
        <f>'2019 fi'!H2</f>
        <v>44137</v>
      </c>
    </row>
    <row r="3" spans="1:8">
      <c r="A3" s="3"/>
      <c r="B3" s="5"/>
      <c r="C3" s="3"/>
      <c r="D3" s="3"/>
      <c r="E3" s="7"/>
      <c r="F3" s="9"/>
      <c r="G3" s="8" t="s">
        <v>24</v>
      </c>
      <c r="H3" s="204">
        <f>'2019 fi'!H3</f>
        <v>2019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14</v>
      </c>
    </row>
    <row r="6" spans="1:8" ht="18.600000000000001" customHeight="1">
      <c r="A6" s="43" t="s">
        <v>32</v>
      </c>
      <c r="B6" s="33"/>
      <c r="C6" s="33"/>
      <c r="D6" s="33"/>
      <c r="E6" s="72"/>
      <c r="F6" s="182"/>
      <c r="G6" s="127">
        <f>'2019 fi'!G6</f>
        <v>31601952709.38002</v>
      </c>
      <c r="H6" s="128">
        <f>'2019 fi'!H6</f>
        <v>2.7388247920839603E-2</v>
      </c>
    </row>
    <row r="7" spans="1:8" ht="18.600000000000001" customHeight="1">
      <c r="A7" s="183"/>
      <c r="B7" s="99" t="s">
        <v>15</v>
      </c>
      <c r="C7" s="100"/>
      <c r="D7" s="100"/>
      <c r="E7" s="184"/>
      <c r="F7" s="185"/>
      <c r="G7" s="186">
        <f>'2019 fi'!G7</f>
        <v>9237065980.0999966</v>
      </c>
      <c r="H7" s="134">
        <f>'2019 fi'!H7</f>
        <v>8.6758843602521285E-3</v>
      </c>
    </row>
    <row r="8" spans="1:8" ht="18.600000000000001" customHeight="1">
      <c r="A8" s="39"/>
      <c r="B8" s="40" t="s">
        <v>27</v>
      </c>
      <c r="C8" s="100" t="s">
        <v>16</v>
      </c>
      <c r="D8" s="100"/>
      <c r="E8" s="187"/>
      <c r="F8" s="188">
        <f>'2019 fi'!F8</f>
        <v>5684213840.2099981</v>
      </c>
      <c r="G8" s="189"/>
      <c r="H8" s="134">
        <f>'2019 fi'!H8</f>
        <v>2.3033282719141956E-2</v>
      </c>
    </row>
    <row r="9" spans="1:8" ht="18.600000000000001" customHeight="1">
      <c r="A9" s="39"/>
      <c r="B9" s="37" t="s">
        <v>27</v>
      </c>
      <c r="C9" s="100" t="s">
        <v>17</v>
      </c>
      <c r="D9" s="100"/>
      <c r="E9" s="187"/>
      <c r="F9" s="188">
        <f>'2019 fi'!F9</f>
        <v>3049136923.4399986</v>
      </c>
      <c r="G9" s="190"/>
      <c r="H9" s="134">
        <f>'2019 fi'!H9</f>
        <v>-1.9434666201362694E-2</v>
      </c>
    </row>
    <row r="10" spans="1:8" ht="18.600000000000001" customHeight="1">
      <c r="A10" s="39"/>
      <c r="B10" s="37" t="s">
        <v>27</v>
      </c>
      <c r="C10" s="100" t="s">
        <v>53</v>
      </c>
      <c r="D10" s="100"/>
      <c r="E10" s="187"/>
      <c r="F10" s="188">
        <f>'2019 fi'!F10</f>
        <v>503715216.44999993</v>
      </c>
      <c r="G10" s="190"/>
      <c r="H10" s="134">
        <f>'2019 fi'!H10</f>
        <v>2.8491722408766851E-2</v>
      </c>
    </row>
    <row r="11" spans="1:8" ht="18.600000000000001" customHeight="1">
      <c r="A11" s="183"/>
      <c r="B11" s="100" t="s">
        <v>18</v>
      </c>
      <c r="C11" s="100"/>
      <c r="D11" s="100"/>
      <c r="E11" s="184"/>
      <c r="F11" s="182"/>
      <c r="G11" s="186">
        <f>'2019 fi'!G11</f>
        <v>19622248898.710026</v>
      </c>
      <c r="H11" s="134">
        <f>'2019 fi'!H11</f>
        <v>3.4255592466783114E-2</v>
      </c>
    </row>
    <row r="12" spans="1:8" ht="18.600000000000001" customHeight="1">
      <c r="A12" s="183"/>
      <c r="B12" s="100" t="s">
        <v>19</v>
      </c>
      <c r="C12" s="100"/>
      <c r="D12" s="100"/>
      <c r="E12" s="184"/>
      <c r="F12" s="182"/>
      <c r="G12" s="186">
        <f>'2019 fi'!G12</f>
        <v>1831642480.1100001</v>
      </c>
      <c r="H12" s="134">
        <f>'2019 fi'!H12</f>
        <v>5.7741570859862312E-2</v>
      </c>
    </row>
    <row r="13" spans="1:8" ht="18.600000000000001" customHeight="1">
      <c r="A13" s="183"/>
      <c r="B13" s="100" t="s">
        <v>41</v>
      </c>
      <c r="C13" s="100"/>
      <c r="D13" s="100"/>
      <c r="E13" s="184"/>
      <c r="F13" s="182"/>
      <c r="G13" s="186">
        <f>'2019 fi'!G13</f>
        <v>910995350.46000016</v>
      </c>
      <c r="H13" s="134">
        <f>'2019 fi'!H13</f>
        <v>1.4591170297669986E-2</v>
      </c>
    </row>
    <row r="14" spans="1:8" ht="18.600000000000001" customHeight="1">
      <c r="A14" s="183"/>
      <c r="B14" s="191" t="s">
        <v>38</v>
      </c>
      <c r="C14" s="100" t="s">
        <v>42</v>
      </c>
      <c r="D14" s="100"/>
      <c r="E14" s="184"/>
      <c r="F14" s="185">
        <f>'2019 fi'!F14</f>
        <v>895106819.76000011</v>
      </c>
      <c r="G14" s="186"/>
      <c r="H14" s="134">
        <f>'2019 fi'!H14</f>
        <v>1.4466238018472133E-2</v>
      </c>
    </row>
    <row r="15" spans="1:8" ht="18.600000000000001" customHeight="1">
      <c r="A15" s="183"/>
      <c r="B15" s="191" t="s">
        <v>27</v>
      </c>
      <c r="C15" s="99" t="s">
        <v>43</v>
      </c>
      <c r="D15" s="99"/>
      <c r="E15" s="192"/>
      <c r="F15" s="185">
        <f>'2019 fi'!F15</f>
        <v>15888530.700000003</v>
      </c>
      <c r="G15" s="189"/>
      <c r="H15" s="193">
        <f>'2019 fi'!H15</f>
        <v>2.167948295732236E-2</v>
      </c>
    </row>
    <row r="16" spans="1:8" ht="18.600000000000001" customHeight="1">
      <c r="A16" s="43" t="s">
        <v>35</v>
      </c>
      <c r="B16" s="33"/>
      <c r="C16" s="33"/>
      <c r="D16" s="33"/>
      <c r="E16" s="34"/>
      <c r="F16" s="194"/>
      <c r="G16" s="152">
        <f>'2019 fi'!G16</f>
        <v>5793081069.5700006</v>
      </c>
      <c r="H16" s="153">
        <f>'2019 fi'!H16</f>
        <v>-1.5362970765151585E-2</v>
      </c>
    </row>
    <row r="17" spans="1:8" ht="18.600000000000001" customHeight="1">
      <c r="A17" s="68"/>
      <c r="B17" s="100" t="s">
        <v>20</v>
      </c>
      <c r="C17" s="100"/>
      <c r="D17" s="100"/>
      <c r="E17" s="195"/>
      <c r="F17" s="196"/>
      <c r="G17" s="157">
        <f>'2019 fi'!G17</f>
        <v>3969518753.8448105</v>
      </c>
      <c r="H17" s="134">
        <f>'2019 fi'!H17</f>
        <v>-1.4934184349561175E-2</v>
      </c>
    </row>
    <row r="18" spans="1:8" ht="18.600000000000001" customHeight="1">
      <c r="A18" s="68"/>
      <c r="B18" s="100" t="s">
        <v>21</v>
      </c>
      <c r="C18" s="100"/>
      <c r="D18" s="100"/>
      <c r="E18" s="195"/>
      <c r="F18" s="196"/>
      <c r="G18" s="157">
        <f>'2019 fi'!G18</f>
        <v>1823562315.7251902</v>
      </c>
      <c r="H18" s="134">
        <f>'2019 fi'!H18</f>
        <v>-1.629506081325538E-2</v>
      </c>
    </row>
    <row r="19" spans="1:8" ht="18.600000000000001" customHeight="1">
      <c r="A19" s="101" t="s">
        <v>54</v>
      </c>
      <c r="B19" s="100"/>
      <c r="C19" s="100"/>
      <c r="D19" s="100"/>
      <c r="E19" s="195"/>
      <c r="F19" s="196"/>
      <c r="G19" s="161">
        <f>'2019 fi'!G19</f>
        <v>28215377.75000003</v>
      </c>
      <c r="H19" s="134">
        <f>'2019 fi'!H19</f>
        <v>2.4400868602320491E-2</v>
      </c>
    </row>
    <row r="20" spans="1:8" ht="18.600000000000001" customHeight="1">
      <c r="A20" s="45" t="s">
        <v>33</v>
      </c>
      <c r="B20" s="35"/>
      <c r="C20" s="35"/>
      <c r="D20" s="35"/>
      <c r="E20" s="16"/>
      <c r="F20" s="194"/>
      <c r="G20" s="197">
        <f>'2019 fi'!G20</f>
        <v>1878342245.23</v>
      </c>
      <c r="H20" s="153">
        <f>'2019 fi'!H20</f>
        <v>4.1706078671681635E-2</v>
      </c>
    </row>
    <row r="21" spans="1:8" ht="18.600000000000001" customHeight="1">
      <c r="A21" s="68"/>
      <c r="B21" s="100" t="s">
        <v>22</v>
      </c>
      <c r="C21" s="100"/>
      <c r="D21" s="99"/>
      <c r="E21" s="198"/>
      <c r="F21" s="196"/>
      <c r="G21" s="199">
        <f>'2019 fi'!G21</f>
        <v>1289072687.72</v>
      </c>
      <c r="H21" s="134">
        <f>'2019 fi'!H21</f>
        <v>0.10766223233322614</v>
      </c>
    </row>
    <row r="22" spans="1:8" ht="18.600000000000001" customHeight="1">
      <c r="A22" s="68"/>
      <c r="B22" s="100" t="s">
        <v>23</v>
      </c>
      <c r="C22" s="100"/>
      <c r="D22" s="99"/>
      <c r="E22" s="198"/>
      <c r="F22" s="196"/>
      <c r="G22" s="199">
        <f>'2019 fi'!G22</f>
        <v>589269557.51000011</v>
      </c>
      <c r="H22" s="134">
        <f>'2019 fi'!H22</f>
        <v>-7.83483485952714E-2</v>
      </c>
    </row>
    <row r="23" spans="1:8" ht="18.600000000000001" customHeight="1">
      <c r="A23" s="45" t="s">
        <v>64</v>
      </c>
      <c r="B23" s="35"/>
      <c r="C23" s="35"/>
      <c r="D23" s="35"/>
      <c r="E23" s="36"/>
      <c r="F23" s="194"/>
      <c r="G23" s="197">
        <f>'2019 fi'!G23</f>
        <v>3227625469.6300001</v>
      </c>
      <c r="H23" s="153">
        <f>'2019 fi'!H23</f>
        <v>-0.11164065048139371</v>
      </c>
    </row>
    <row r="24" spans="1:8" ht="18.600000000000001" customHeight="1">
      <c r="A24" s="68"/>
      <c r="B24" s="100" t="s">
        <v>22</v>
      </c>
      <c r="C24" s="100"/>
      <c r="D24" s="100"/>
      <c r="E24" s="198"/>
      <c r="F24" s="196"/>
      <c r="G24" s="199">
        <f>'2019 fi'!G24</f>
        <v>2553534428.1500001</v>
      </c>
      <c r="H24" s="134">
        <f>'2019 fi'!H24</f>
        <v>-0.13818057879404577</v>
      </c>
    </row>
    <row r="25" spans="1:8" ht="18.600000000000001" customHeight="1">
      <c r="A25" s="69"/>
      <c r="B25" s="200" t="s">
        <v>23</v>
      </c>
      <c r="C25" s="200"/>
      <c r="D25" s="200"/>
      <c r="E25" s="201"/>
      <c r="F25" s="202"/>
      <c r="G25" s="203">
        <f>'2019 fi'!G25</f>
        <v>674091041.47999978</v>
      </c>
      <c r="H25" s="172">
        <f>'2019 fi'!H25</f>
        <v>5.6775479801709494E-3</v>
      </c>
    </row>
  </sheetData>
  <mergeCells count="1">
    <mergeCell ref="F5:G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  <col min="15" max="16" width="13.77734375" bestFit="1" customWidth="1"/>
    <col min="18" max="18" width="13.44140625" bestFit="1" customWidth="1"/>
    <col min="19" max="19" width="11.109375" bestFit="1" customWidth="1"/>
  </cols>
  <sheetData>
    <row r="1" spans="1:19" ht="17.100000000000001" customHeight="1">
      <c r="A1" s="107" t="s">
        <v>0</v>
      </c>
      <c r="B1" s="108"/>
      <c r="C1" s="19"/>
      <c r="D1" s="19"/>
      <c r="E1" s="23"/>
      <c r="F1" s="109" t="s">
        <v>8</v>
      </c>
      <c r="G1" s="23"/>
      <c r="H1" s="24" t="s">
        <v>11</v>
      </c>
    </row>
    <row r="2" spans="1:19" ht="17.100000000000001" customHeight="1">
      <c r="A2" s="110" t="s">
        <v>62</v>
      </c>
      <c r="B2" s="111"/>
      <c r="C2" s="112"/>
      <c r="D2" s="113"/>
      <c r="E2" s="114"/>
      <c r="F2" s="115"/>
      <c r="G2" s="25"/>
      <c r="H2" s="81">
        <v>43772</v>
      </c>
    </row>
    <row r="3" spans="1:19" ht="17.100000000000001" customHeight="1">
      <c r="A3" s="116"/>
      <c r="B3" s="111"/>
      <c r="C3" s="111"/>
      <c r="D3" s="111"/>
      <c r="E3" s="115"/>
      <c r="F3" s="117"/>
      <c r="G3" s="118" t="s">
        <v>1</v>
      </c>
      <c r="H3" s="27">
        <v>2018</v>
      </c>
    </row>
    <row r="4" spans="1:19" ht="17.100000000000001" customHeight="1">
      <c r="A4" s="119"/>
      <c r="B4" s="111"/>
      <c r="C4" s="111"/>
      <c r="D4" s="111"/>
      <c r="E4" s="115"/>
      <c r="F4" s="117"/>
      <c r="G4" s="117"/>
      <c r="H4" s="112"/>
    </row>
    <row r="5" spans="1:19" ht="17.100000000000001" customHeight="1">
      <c r="A5" s="120"/>
      <c r="B5" s="120"/>
      <c r="C5" s="120"/>
      <c r="D5" s="120"/>
      <c r="E5" s="121"/>
      <c r="F5" s="207" t="s">
        <v>25</v>
      </c>
      <c r="G5" s="208"/>
      <c r="H5" s="122" t="s">
        <v>31</v>
      </c>
    </row>
    <row r="6" spans="1:19" ht="18.899999999999999" customHeight="1">
      <c r="A6" s="123" t="s">
        <v>26</v>
      </c>
      <c r="B6" s="124"/>
      <c r="C6" s="124"/>
      <c r="D6" s="124"/>
      <c r="E6" s="125"/>
      <c r="F6" s="126"/>
      <c r="G6" s="127">
        <v>30759503793.559994</v>
      </c>
      <c r="H6" s="128">
        <v>2.275651032397108E-2</v>
      </c>
      <c r="I6" s="5"/>
    </row>
    <row r="7" spans="1:19" ht="18.899999999999999" customHeight="1">
      <c r="A7" s="129"/>
      <c r="B7" s="111" t="s">
        <v>52</v>
      </c>
      <c r="C7" s="130"/>
      <c r="D7" s="130"/>
      <c r="E7" s="131"/>
      <c r="F7" s="132"/>
      <c r="G7" s="133">
        <v>9157615566.430006</v>
      </c>
      <c r="H7" s="134">
        <v>2.0681379344193784E-2</v>
      </c>
      <c r="I7" s="5"/>
    </row>
    <row r="8" spans="1:19" ht="18.899999999999999" customHeight="1">
      <c r="A8" s="135"/>
      <c r="B8" s="136" t="s">
        <v>27</v>
      </c>
      <c r="C8" s="130" t="s">
        <v>2</v>
      </c>
      <c r="D8" s="130"/>
      <c r="E8" s="137"/>
      <c r="F8" s="138">
        <v>5556235497.1500092</v>
      </c>
      <c r="G8" s="139"/>
      <c r="H8" s="134">
        <v>3.4915710435565739E-3</v>
      </c>
      <c r="I8" s="5"/>
    </row>
    <row r="9" spans="1:19" ht="18.899999999999999" customHeight="1">
      <c r="A9" s="135"/>
      <c r="B9" s="140" t="s">
        <v>27</v>
      </c>
      <c r="C9" s="130" t="s">
        <v>3</v>
      </c>
      <c r="D9" s="130"/>
      <c r="E9" s="137"/>
      <c r="F9" s="138">
        <v>3109570385.9199963</v>
      </c>
      <c r="G9" s="141"/>
      <c r="H9" s="134">
        <v>5.5739008721728656E-2</v>
      </c>
      <c r="I9" s="5"/>
      <c r="O9" s="174"/>
      <c r="P9" s="9"/>
    </row>
    <row r="10" spans="1:19" ht="18.899999999999999" customHeight="1">
      <c r="A10" s="135"/>
      <c r="B10" s="140" t="s">
        <v>27</v>
      </c>
      <c r="C10" s="130" t="s">
        <v>55</v>
      </c>
      <c r="D10" s="130"/>
      <c r="E10" s="137"/>
      <c r="F10" s="138">
        <v>491809683.36000001</v>
      </c>
      <c r="G10" s="141"/>
      <c r="H10" s="134">
        <v>4.1828632874860716E-3</v>
      </c>
      <c r="I10" s="5"/>
      <c r="O10" s="174"/>
      <c r="P10" s="9"/>
      <c r="R10" s="9"/>
    </row>
    <row r="11" spans="1:19" ht="18.899999999999999" customHeight="1">
      <c r="A11" s="129"/>
      <c r="B11" s="130" t="s">
        <v>4</v>
      </c>
      <c r="C11" s="130"/>
      <c r="D11" s="130"/>
      <c r="E11" s="131"/>
      <c r="F11" s="126"/>
      <c r="G11" s="133">
        <v>18972340146.509991</v>
      </c>
      <c r="H11" s="134">
        <v>2.3747798295474798E-2</v>
      </c>
      <c r="I11" s="5"/>
      <c r="O11" s="174"/>
      <c r="P11" s="9"/>
      <c r="R11" s="9"/>
      <c r="S11" s="9"/>
    </row>
    <row r="12" spans="1:19" ht="18.899999999999999" customHeight="1">
      <c r="A12" s="129"/>
      <c r="B12" s="130" t="s">
        <v>5</v>
      </c>
      <c r="C12" s="130"/>
      <c r="D12" s="130"/>
      <c r="E12" s="131"/>
      <c r="F12" s="126"/>
      <c r="G12" s="133">
        <v>1731654054.7999983</v>
      </c>
      <c r="H12" s="134">
        <v>2.5131744435189507E-2</v>
      </c>
      <c r="I12" s="5"/>
      <c r="P12" s="9"/>
      <c r="R12" s="9"/>
      <c r="S12" s="9"/>
    </row>
    <row r="13" spans="1:19" ht="18.899999999999999" customHeight="1">
      <c r="A13" s="129"/>
      <c r="B13" s="130" t="s">
        <v>36</v>
      </c>
      <c r="C13" s="130"/>
      <c r="D13" s="130"/>
      <c r="E13" s="131"/>
      <c r="F13" s="126"/>
      <c r="G13" s="133">
        <v>897894025.82000005</v>
      </c>
      <c r="H13" s="134">
        <v>1.8486038653540149E-2</v>
      </c>
      <c r="I13" s="5"/>
      <c r="S13" s="9"/>
    </row>
    <row r="14" spans="1:19" ht="18.899999999999999" customHeight="1">
      <c r="A14" s="129"/>
      <c r="B14" s="142" t="s">
        <v>27</v>
      </c>
      <c r="C14" s="130" t="s">
        <v>37</v>
      </c>
      <c r="D14" s="130"/>
      <c r="E14" s="131"/>
      <c r="F14" s="132">
        <v>881408792.93850875</v>
      </c>
      <c r="G14" s="133"/>
      <c r="H14" s="134">
        <v>1.8614341695238013E-2</v>
      </c>
      <c r="I14" s="5"/>
      <c r="S14" s="9"/>
    </row>
    <row r="15" spans="1:19" ht="18.899999999999999" customHeight="1">
      <c r="A15" s="129"/>
      <c r="B15" s="142" t="s">
        <v>38</v>
      </c>
      <c r="C15" s="111" t="s">
        <v>39</v>
      </c>
      <c r="D15" s="111"/>
      <c r="E15" s="143"/>
      <c r="F15" s="132">
        <v>15551384.720000001</v>
      </c>
      <c r="G15" s="144"/>
      <c r="H15" s="145">
        <v>8.6714940637562243E-3</v>
      </c>
      <c r="I15" s="5"/>
      <c r="P15" s="9"/>
    </row>
    <row r="16" spans="1:19" ht="18.899999999999999" customHeight="1">
      <c r="A16" s="129"/>
      <c r="B16" s="142" t="s">
        <v>38</v>
      </c>
      <c r="C16" s="111" t="s">
        <v>46</v>
      </c>
      <c r="D16" s="111"/>
      <c r="E16" s="143"/>
      <c r="F16" s="132">
        <v>719337.57438834698</v>
      </c>
      <c r="G16" s="144"/>
      <c r="H16" s="145">
        <v>9.6761303885699812E-2</v>
      </c>
      <c r="I16" s="5"/>
      <c r="P16" s="9"/>
    </row>
    <row r="17" spans="1:16" ht="18.899999999999999" customHeight="1">
      <c r="A17" s="146"/>
      <c r="B17" s="147" t="s">
        <v>38</v>
      </c>
      <c r="C17" s="148" t="s">
        <v>47</v>
      </c>
      <c r="D17" s="148"/>
      <c r="E17" s="149"/>
      <c r="F17" s="132">
        <v>214510.58710294904</v>
      </c>
      <c r="G17" s="144"/>
      <c r="H17" s="145">
        <v>-3.1374174228766871E-2</v>
      </c>
      <c r="I17" s="5"/>
      <c r="P17" s="175"/>
    </row>
    <row r="18" spans="1:16" ht="18.899999999999999" customHeight="1">
      <c r="A18" s="43" t="s">
        <v>28</v>
      </c>
      <c r="B18" s="124"/>
      <c r="C18" s="124"/>
      <c r="D18" s="124"/>
      <c r="E18" s="150"/>
      <c r="F18" s="151"/>
      <c r="G18" s="152">
        <v>5883468626.0700006</v>
      </c>
      <c r="H18" s="153">
        <v>4.5268462963596212E-2</v>
      </c>
      <c r="I18" s="5"/>
    </row>
    <row r="19" spans="1:16" ht="18.899999999999999" customHeight="1">
      <c r="A19" s="154"/>
      <c r="B19" s="130" t="s">
        <v>6</v>
      </c>
      <c r="C19" s="130"/>
      <c r="D19" s="130"/>
      <c r="E19" s="155"/>
      <c r="F19" s="156"/>
      <c r="G19" s="157">
        <v>4029699021.9112797</v>
      </c>
      <c r="H19" s="134">
        <v>2.9927562795606821E-2</v>
      </c>
      <c r="I19" s="5"/>
    </row>
    <row r="20" spans="1:16" ht="18.899999999999999" customHeight="1">
      <c r="A20" s="154"/>
      <c r="B20" s="130" t="s">
        <v>7</v>
      </c>
      <c r="C20" s="130"/>
      <c r="D20" s="130"/>
      <c r="E20" s="155"/>
      <c r="F20" s="156"/>
      <c r="G20" s="157">
        <v>1853769604.158721</v>
      </c>
      <c r="H20" s="134">
        <v>8.0245538696156027E-2</v>
      </c>
      <c r="I20" s="5"/>
      <c r="P20" s="9"/>
    </row>
    <row r="21" spans="1:16" ht="18.899999999999999" customHeight="1">
      <c r="A21" s="154"/>
      <c r="B21" s="130" t="s">
        <v>40</v>
      </c>
      <c r="C21" s="130"/>
      <c r="D21" s="130"/>
      <c r="E21" s="155"/>
      <c r="F21" s="156"/>
      <c r="G21" s="158">
        <v>0</v>
      </c>
      <c r="H21" s="159"/>
      <c r="I21" s="5"/>
    </row>
    <row r="22" spans="1:16" ht="18.899999999999999" customHeight="1">
      <c r="A22" s="154"/>
      <c r="B22" s="130" t="s">
        <v>49</v>
      </c>
      <c r="C22" s="130"/>
      <c r="D22" s="130"/>
      <c r="E22" s="155"/>
      <c r="F22" s="156"/>
      <c r="G22" s="158">
        <v>0</v>
      </c>
      <c r="H22" s="159"/>
      <c r="I22" s="5"/>
      <c r="P22" s="9"/>
    </row>
    <row r="23" spans="1:16" ht="18.899999999999999" customHeight="1">
      <c r="A23" s="160" t="s">
        <v>56</v>
      </c>
      <c r="B23" s="130"/>
      <c r="C23" s="130"/>
      <c r="D23" s="130"/>
      <c r="E23" s="155"/>
      <c r="F23" s="156"/>
      <c r="G23" s="161">
        <v>27543297.37000002</v>
      </c>
      <c r="H23" s="134">
        <v>5.2756438604325329E-2</v>
      </c>
      <c r="I23" s="5"/>
    </row>
    <row r="24" spans="1:16" ht="18.899999999999999" customHeight="1">
      <c r="A24" s="162" t="s">
        <v>29</v>
      </c>
      <c r="B24" s="163"/>
      <c r="C24" s="163"/>
      <c r="D24" s="163"/>
      <c r="E24" s="164"/>
      <c r="F24" s="151"/>
      <c r="G24" s="165">
        <v>1803140332.6599998</v>
      </c>
      <c r="H24" s="153">
        <v>7.8999929270124447E-2</v>
      </c>
      <c r="I24" s="5"/>
    </row>
    <row r="25" spans="1:16" ht="18.899999999999999" customHeight="1">
      <c r="A25" s="154"/>
      <c r="B25" s="130" t="s">
        <v>10</v>
      </c>
      <c r="C25" s="130"/>
      <c r="D25" s="111"/>
      <c r="E25" s="115"/>
      <c r="F25" s="156"/>
      <c r="G25" s="133">
        <v>1163777774.5699999</v>
      </c>
      <c r="H25" s="134">
        <v>4.6172402747639563E-3</v>
      </c>
      <c r="I25" s="5"/>
    </row>
    <row r="26" spans="1:16" ht="18.899999999999999" customHeight="1">
      <c r="A26" s="154"/>
      <c r="B26" s="130" t="s">
        <v>9</v>
      </c>
      <c r="C26" s="130"/>
      <c r="D26" s="111"/>
      <c r="E26" s="115"/>
      <c r="F26" s="156"/>
      <c r="G26" s="133">
        <v>639362558.08999991</v>
      </c>
      <c r="H26" s="134">
        <v>0.24706756488811976</v>
      </c>
      <c r="I26" s="5"/>
    </row>
    <row r="27" spans="1:16" ht="18.899999999999999" customHeight="1">
      <c r="A27" s="162" t="s">
        <v>63</v>
      </c>
      <c r="B27" s="163"/>
      <c r="C27" s="163"/>
      <c r="D27" s="163"/>
      <c r="E27" s="166"/>
      <c r="F27" s="151"/>
      <c r="G27" s="165">
        <v>3633243091.75</v>
      </c>
      <c r="H27" s="153">
        <v>5.2142820167765169E-2</v>
      </c>
      <c r="I27" s="5"/>
    </row>
    <row r="28" spans="1:16" ht="18.899999999999999" customHeight="1">
      <c r="A28" s="154"/>
      <c r="B28" s="130" t="s">
        <v>10</v>
      </c>
      <c r="C28" s="130"/>
      <c r="D28" s="130"/>
      <c r="E28" s="115"/>
      <c r="F28" s="156"/>
      <c r="G28" s="133">
        <v>2962957628.1500001</v>
      </c>
      <c r="H28" s="134">
        <v>8.0425151081819912E-3</v>
      </c>
      <c r="I28" s="5"/>
    </row>
    <row r="29" spans="1:16" ht="18.899999999999999" customHeight="1">
      <c r="A29" s="167"/>
      <c r="B29" s="168" t="s">
        <v>9</v>
      </c>
      <c r="C29" s="168"/>
      <c r="D29" s="168"/>
      <c r="E29" s="169"/>
      <c r="F29" s="170"/>
      <c r="G29" s="171">
        <v>670285463.59999967</v>
      </c>
      <c r="H29" s="172">
        <v>0.30439685914302772</v>
      </c>
      <c r="I29" s="5"/>
    </row>
    <row r="30" spans="1:16">
      <c r="A30" s="5"/>
      <c r="B30" s="5"/>
      <c r="C30" s="5"/>
      <c r="D30" s="5"/>
      <c r="E30" s="32"/>
      <c r="F30" s="32"/>
      <c r="G30" s="32"/>
      <c r="H30" s="5"/>
      <c r="I30" s="5"/>
    </row>
    <row r="31" spans="1:16">
      <c r="A31" s="5"/>
      <c r="B31" s="5"/>
      <c r="C31" s="5"/>
      <c r="D31" s="5"/>
      <c r="E31" s="32"/>
      <c r="F31" s="32"/>
      <c r="G31" s="32"/>
      <c r="H31" s="5"/>
      <c r="I31" s="5"/>
    </row>
    <row r="32" spans="1:16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>
        <f>'2018 fi'!H2</f>
        <v>43772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2018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209" t="s">
        <v>25</v>
      </c>
      <c r="G5" s="210"/>
      <c r="H5" s="173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126"/>
      <c r="G6" s="127">
        <f>'2018 fi'!G6</f>
        <v>30759503793.559994</v>
      </c>
      <c r="H6" s="128">
        <f>'2018 fi'!H6</f>
        <v>2.275651032397108E-2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132"/>
      <c r="G7" s="133">
        <f>'2018 fi'!G7</f>
        <v>9157615566.430006</v>
      </c>
      <c r="H7" s="134">
        <f>'2018 fi'!H7</f>
        <v>2.0681379344193784E-2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138">
        <f>'2018 fi'!F8</f>
        <v>5556235497.1500092</v>
      </c>
      <c r="G8" s="139"/>
      <c r="H8" s="134">
        <f>'2018 fi'!H8</f>
        <v>3.4915710435565739E-3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138">
        <f>'2018 fi'!F9</f>
        <v>3109570385.9199963</v>
      </c>
      <c r="G9" s="141"/>
      <c r="H9" s="134">
        <f>'2018 fi'!H9</f>
        <v>5.5739008721728656E-2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138">
        <f>'2018 fi'!F10</f>
        <v>491809683.36000001</v>
      </c>
      <c r="G10" s="141"/>
      <c r="H10" s="134">
        <f>'2018 fi'!H10</f>
        <v>4.1828632874860716E-3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126"/>
      <c r="G11" s="133">
        <f>'2018 fi'!G11</f>
        <v>18972340146.509991</v>
      </c>
      <c r="H11" s="134">
        <f>'2018 fi'!H11</f>
        <v>2.3747798295474798E-2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126"/>
      <c r="G12" s="133">
        <f>'2018 fi'!G12</f>
        <v>1731654054.7999983</v>
      </c>
      <c r="H12" s="134">
        <f>'2018 fi'!H12</f>
        <v>2.5131744435189507E-2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126"/>
      <c r="G13" s="133">
        <f>'2018 fi'!G13</f>
        <v>897894025.82000005</v>
      </c>
      <c r="H13" s="134">
        <f>'2018 fi'!H13</f>
        <v>1.8486038653540149E-2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132">
        <f>'2018 fi'!F14</f>
        <v>881408792.93850875</v>
      </c>
      <c r="G14" s="133"/>
      <c r="H14" s="134">
        <f>'2018 fi'!H14</f>
        <v>1.8614341695238013E-2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132">
        <f>'2018 fi'!F15</f>
        <v>15551384.720000001</v>
      </c>
      <c r="G15" s="144"/>
      <c r="H15" s="145">
        <f>'2018 fi'!H15</f>
        <v>8.6714940637562243E-3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132">
        <f>'2018 fi'!F16</f>
        <v>719337.57438834698</v>
      </c>
      <c r="G16" s="144"/>
      <c r="H16" s="145">
        <f>'2018 fi'!H16</f>
        <v>9.6761303885699812E-2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132">
        <f>'2018 fi'!F17</f>
        <v>214510.58710294904</v>
      </c>
      <c r="G17" s="144"/>
      <c r="H17" s="145">
        <f>'2018 fi'!H17</f>
        <v>-3.1374174228766871E-2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151"/>
      <c r="G18" s="152">
        <f>'2018 fi'!G18</f>
        <v>5883468626.0700006</v>
      </c>
      <c r="H18" s="153">
        <f>'2018 fi'!H18</f>
        <v>4.5268462963596212E-2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156"/>
      <c r="G19" s="157">
        <f>'2018 fi'!G19</f>
        <v>4029699021.9112797</v>
      </c>
      <c r="H19" s="134">
        <f>'2018 fi'!H19</f>
        <v>2.9927562795606821E-2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156"/>
      <c r="G20" s="157">
        <f>'2018 fi'!G20</f>
        <v>1853769604.158721</v>
      </c>
      <c r="H20" s="134">
        <f>'2018 fi'!H20</f>
        <v>8.0245538696156027E-2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156"/>
      <c r="G21" s="158"/>
      <c r="H21" s="159">
        <f>'2018 fi'!H21</f>
        <v>0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156"/>
      <c r="G22" s="158"/>
      <c r="H22" s="159">
        <f>'2018 fi'!H22</f>
        <v>0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156"/>
      <c r="G23" s="161">
        <f>'2018 fi'!G23</f>
        <v>27543297.37000002</v>
      </c>
      <c r="H23" s="134">
        <f>'2018 fi'!H23</f>
        <v>5.2756438604325329E-2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151"/>
      <c r="G24" s="165">
        <f>'2018 fi'!G24</f>
        <v>1803140332.6599998</v>
      </c>
      <c r="H24" s="153">
        <f>'2018 fi'!H24</f>
        <v>7.8999929270124447E-2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156"/>
      <c r="G25" s="133">
        <f>'2018 fi'!G25</f>
        <v>1163777774.5699999</v>
      </c>
      <c r="H25" s="134">
        <f>'2018 fi'!H25</f>
        <v>4.6172402747639563E-3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156"/>
      <c r="G26" s="133">
        <f>'2018 fi'!G26</f>
        <v>639362558.08999991</v>
      </c>
      <c r="H26" s="134">
        <f>'2018 fi'!H26</f>
        <v>0.24706756488811976</v>
      </c>
      <c r="I26" s="5"/>
    </row>
    <row r="27" spans="1:9" ht="18.899999999999999" customHeight="1">
      <c r="A27" s="39" t="s">
        <v>64</v>
      </c>
      <c r="B27" s="74"/>
      <c r="C27" s="74"/>
      <c r="D27" s="74"/>
      <c r="E27" s="75"/>
      <c r="F27" s="151"/>
      <c r="G27" s="165">
        <f>'2018 fi'!G27</f>
        <v>3633243091.75</v>
      </c>
      <c r="H27" s="153">
        <f>'2018 fi'!H27</f>
        <v>5.2142820167765169E-2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156"/>
      <c r="G28" s="133">
        <f>'2018 fi'!G28</f>
        <v>2962957628.1500001</v>
      </c>
      <c r="H28" s="134">
        <f>'2018 fi'!H28</f>
        <v>8.0425151081819912E-3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170"/>
      <c r="G29" s="171">
        <f>'2018 fi'!G29</f>
        <v>670285463.59999967</v>
      </c>
      <c r="H29" s="172">
        <f>'2018 fi'!H29</f>
        <v>0.30439685914302772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67"/>
  <sheetViews>
    <sheetView showGridLines="0" workbookViewId="0">
      <selection activeCell="H1" sqref="H1:H3"/>
    </sheetView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61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2017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209" t="s">
        <v>25</v>
      </c>
      <c r="G5" s="210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30075099481.710003</v>
      </c>
      <c r="H6" s="51">
        <v>-1.4302410835278685E-2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8972060970.0099945</v>
      </c>
      <c r="H7" s="53">
        <v>1.3883282724803967E-2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5536903006.9399967</v>
      </c>
      <c r="G8" s="54"/>
      <c r="H8" s="53">
        <v>-5.28469565689169E-2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2945396883.349998</v>
      </c>
      <c r="G9" s="55"/>
      <c r="H9" s="53">
        <v>0.16956378766664293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489761079.71999973</v>
      </c>
      <c r="G10" s="55"/>
      <c r="H10" s="104">
        <v>9.8269560367731778E-3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18532240243.250008</v>
      </c>
      <c r="H11" s="53">
        <v>-1.3610060362082638E-2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1689201475.0299993</v>
      </c>
      <c r="H12" s="53">
        <v>-0.14054067732141201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881596793.42000091</v>
      </c>
      <c r="H13" s="53">
        <v>-3.0054377808555081E-2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865301770.12000084</v>
      </c>
      <c r="G14" s="52"/>
      <c r="H14" s="53">
        <v>-3.0126571965398845E-2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15417690.310000004</v>
      </c>
      <c r="G15" s="56"/>
      <c r="H15" s="57">
        <v>-2.9370765401292419E-2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655874.3200000003</v>
      </c>
      <c r="G16" s="56"/>
      <c r="H16" s="57">
        <v>3.7708667271374417E-2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221458.67</v>
      </c>
      <c r="G17" s="56"/>
      <c r="H17" s="57">
        <v>1.9297686512667563E-2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5628667499.8200006</v>
      </c>
      <c r="H18" s="60">
        <v>1.9589546246574496E-2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3912604310.7081985</v>
      </c>
      <c r="H19" s="53">
        <v>2.857343167413906E-2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1716063189.1118011</v>
      </c>
      <c r="H20" s="53">
        <v>-3.1825596614198925E-4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106">
        <v>0</v>
      </c>
      <c r="H21" s="104"/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106">
        <v>0</v>
      </c>
      <c r="H22" s="104"/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26163029.129999999</v>
      </c>
      <c r="H23" s="53">
        <v>0.13203146980464209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1671121826.5599988</v>
      </c>
      <c r="H24" s="60">
        <v>0.12672986412344533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1158429029.3999987</v>
      </c>
      <c r="H25" s="53">
        <v>5.137115502887446E-2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512692797.16000003</v>
      </c>
      <c r="H26" s="53">
        <v>0.34447133711025701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3453184322.6100011</v>
      </c>
      <c r="H27" s="60">
        <v>0.12365335854159176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2939318117.7800012</v>
      </c>
      <c r="H28" s="53">
        <v>0.12462026675382243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513866204.82999998</v>
      </c>
      <c r="H29" s="65">
        <v>0.11815443515473301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67"/>
  <sheetViews>
    <sheetView showGridLines="0" workbookViewId="0">
      <selection activeCell="O15" sqref="O15"/>
    </sheetView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15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15" ht="17.100000000000001" customHeight="1">
      <c r="A2" s="4"/>
      <c r="B2" s="5"/>
      <c r="D2" s="6"/>
      <c r="E2" s="11"/>
      <c r="F2" s="7"/>
      <c r="G2" s="25"/>
      <c r="H2" s="81" t="s">
        <v>60</v>
      </c>
    </row>
    <row r="3" spans="1:15" ht="17.100000000000001" customHeight="1">
      <c r="A3" s="3"/>
      <c r="B3" s="5"/>
      <c r="C3" s="3"/>
      <c r="D3" s="3"/>
      <c r="E3" s="7"/>
      <c r="G3" s="26" t="s">
        <v>1</v>
      </c>
      <c r="H3" s="27">
        <v>2016</v>
      </c>
    </row>
    <row r="4" spans="1:15" ht="17.100000000000001" customHeight="1">
      <c r="A4" s="31"/>
      <c r="B4" s="14"/>
      <c r="C4" s="3"/>
      <c r="D4" s="3"/>
      <c r="E4" s="7"/>
      <c r="F4" s="13"/>
      <c r="G4" s="13"/>
      <c r="H4" s="12"/>
    </row>
    <row r="5" spans="1:15" ht="17.100000000000001" customHeight="1">
      <c r="A5" s="47"/>
      <c r="B5" s="47"/>
      <c r="C5" s="47"/>
      <c r="D5" s="47"/>
      <c r="E5" s="48"/>
      <c r="F5" s="209" t="s">
        <v>25</v>
      </c>
      <c r="G5" s="210"/>
      <c r="H5" s="66" t="s">
        <v>31</v>
      </c>
    </row>
    <row r="6" spans="1:15" ht="18.899999999999999" customHeight="1">
      <c r="A6" s="43" t="s">
        <v>26</v>
      </c>
      <c r="B6" s="33"/>
      <c r="C6" s="33"/>
      <c r="D6" s="33"/>
      <c r="E6" s="72"/>
      <c r="F6" s="88"/>
      <c r="G6" s="50">
        <v>30511487308.389988</v>
      </c>
      <c r="H6" s="51">
        <v>1.4803350002545805E-4</v>
      </c>
      <c r="I6" s="5"/>
    </row>
    <row r="7" spans="1:15" ht="18.899999999999999" customHeight="1">
      <c r="A7" s="38"/>
      <c r="B7" s="99" t="s">
        <v>52</v>
      </c>
      <c r="C7" s="29"/>
      <c r="D7" s="29"/>
      <c r="E7" s="73"/>
      <c r="F7" s="89"/>
      <c r="G7" s="52">
        <v>8849204955.7199974</v>
      </c>
      <c r="H7" s="53">
        <v>-1.9438855899640603E-2</v>
      </c>
      <c r="I7" s="5"/>
    </row>
    <row r="8" spans="1:15" ht="18.899999999999999" customHeight="1">
      <c r="A8" s="39"/>
      <c r="B8" s="40" t="s">
        <v>27</v>
      </c>
      <c r="C8" s="29" t="s">
        <v>2</v>
      </c>
      <c r="D8" s="29"/>
      <c r="E8" s="90"/>
      <c r="F8" s="89">
        <v>5845837740.0999966</v>
      </c>
      <c r="G8" s="54"/>
      <c r="H8" s="53">
        <v>-4.7446578838735735E-3</v>
      </c>
      <c r="I8" s="5"/>
    </row>
    <row r="9" spans="1:15" ht="18.899999999999999" customHeight="1">
      <c r="A9" s="39"/>
      <c r="B9" s="37" t="s">
        <v>27</v>
      </c>
      <c r="C9" s="29" t="s">
        <v>3</v>
      </c>
      <c r="D9" s="29"/>
      <c r="E9" s="90"/>
      <c r="F9" s="89">
        <v>2518372160.9800005</v>
      </c>
      <c r="G9" s="55"/>
      <c r="H9" s="53">
        <v>-4.878414196072773E-2</v>
      </c>
      <c r="I9" s="5"/>
    </row>
    <row r="10" spans="1:15" ht="18.899999999999999" customHeight="1">
      <c r="A10" s="39"/>
      <c r="B10" s="37" t="s">
        <v>27</v>
      </c>
      <c r="C10" s="100" t="s">
        <v>55</v>
      </c>
      <c r="D10" s="29"/>
      <c r="E10" s="90"/>
      <c r="F10" s="89">
        <v>484995054.64000005</v>
      </c>
      <c r="G10" s="55"/>
      <c r="H10" s="104">
        <v>-3.6556329163594754E-2</v>
      </c>
      <c r="I10" s="5"/>
    </row>
    <row r="11" spans="1:15" ht="18.899999999999999" customHeight="1">
      <c r="A11" s="38"/>
      <c r="B11" s="29" t="s">
        <v>4</v>
      </c>
      <c r="C11" s="29"/>
      <c r="D11" s="29"/>
      <c r="E11" s="73"/>
      <c r="F11" s="88"/>
      <c r="G11" s="52">
        <v>18787945313.039989</v>
      </c>
      <c r="H11" s="53">
        <v>8.4214799043896681E-3</v>
      </c>
      <c r="I11" s="5"/>
    </row>
    <row r="12" spans="1:15" ht="18.899999999999999" customHeight="1">
      <c r="A12" s="38"/>
      <c r="B12" s="29" t="s">
        <v>5</v>
      </c>
      <c r="C12" s="29"/>
      <c r="D12" s="29"/>
      <c r="E12" s="73"/>
      <c r="F12" s="88"/>
      <c r="G12" s="52">
        <v>1965423412.6700025</v>
      </c>
      <c r="H12" s="53">
        <v>1.3732457219758564E-2</v>
      </c>
      <c r="I12" s="5"/>
    </row>
    <row r="13" spans="1:15" ht="18.899999999999999" customHeight="1">
      <c r="A13" s="38"/>
      <c r="B13" s="29" t="s">
        <v>36</v>
      </c>
      <c r="C13" s="29"/>
      <c r="D13" s="29"/>
      <c r="E13" s="73"/>
      <c r="F13" s="88"/>
      <c r="G13" s="52">
        <v>908913626.96000087</v>
      </c>
      <c r="H13" s="53">
        <v>-3.924226621684841E-3</v>
      </c>
      <c r="I13" s="5"/>
    </row>
    <row r="14" spans="1:15" ht="18.899999999999999" customHeight="1">
      <c r="A14" s="38"/>
      <c r="B14" s="80" t="s">
        <v>27</v>
      </c>
      <c r="C14" s="29" t="s">
        <v>37</v>
      </c>
      <c r="D14" s="29"/>
      <c r="E14" s="73"/>
      <c r="F14" s="89">
        <v>892180098.05000079</v>
      </c>
      <c r="G14" s="52"/>
      <c r="H14" s="53">
        <v>-4.6421924594852657E-3</v>
      </c>
      <c r="I14" s="5"/>
    </row>
    <row r="15" spans="1:15" ht="18.899999999999999" customHeight="1">
      <c r="A15" s="38"/>
      <c r="B15" s="80" t="s">
        <v>38</v>
      </c>
      <c r="C15" s="14" t="s">
        <v>39</v>
      </c>
      <c r="D15" s="14"/>
      <c r="E15" s="77"/>
      <c r="F15" s="88">
        <v>15884222.070000006</v>
      </c>
      <c r="G15" s="56"/>
      <c r="H15" s="57">
        <v>3.8354034629334302E-2</v>
      </c>
      <c r="I15" s="5"/>
      <c r="O15">
        <f>1853/1716</f>
        <v>1.0798368298368299</v>
      </c>
    </row>
    <row r="16" spans="1:15" ht="18.899999999999999" customHeight="1">
      <c r="A16" s="38"/>
      <c r="B16" s="80" t="s">
        <v>38</v>
      </c>
      <c r="C16" s="14" t="s">
        <v>46</v>
      </c>
      <c r="D16" s="14"/>
      <c r="E16" s="77"/>
      <c r="F16" s="88">
        <v>632040.90000000026</v>
      </c>
      <c r="G16" s="56"/>
      <c r="H16" s="57">
        <v>3.3082106081329995E-3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217265.93999999997</v>
      </c>
      <c r="G17" s="56"/>
      <c r="H17" s="57">
        <v>-3.8297729942741242E-2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5520522959.9899998</v>
      </c>
      <c r="H18" s="60">
        <v>0.2392603797127657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3803913449.6599998</v>
      </c>
      <c r="H19" s="53">
        <v>0.42074328658345395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1716609510.3299997</v>
      </c>
      <c r="H20" s="53">
        <v>3.8588548843880251E-2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106">
        <v>0</v>
      </c>
      <c r="H21" s="104"/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106">
        <v>0</v>
      </c>
      <c r="H22" s="104"/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>
        <v>23111574.039999992</v>
      </c>
      <c r="H23" s="53">
        <f>G23/'2015 fi'!G23-1</f>
        <v>6.711022541833489E-2</v>
      </c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1483161030.6700006</v>
      </c>
      <c r="H24" s="60">
        <v>-2.4108974036770051E-2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1101826908.4700007</v>
      </c>
      <c r="H25" s="53">
        <v>-5.2159067546846273E-2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381334122.19999993</v>
      </c>
      <c r="H26" s="53">
        <v>6.7139992817939378E-2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3073175812.0599985</v>
      </c>
      <c r="H27" s="60">
        <v>0.10003309758793229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2613609415.2599983</v>
      </c>
      <c r="H28" s="53">
        <v>0.10166119539905608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459566396.80000007</v>
      </c>
      <c r="H29" s="65">
        <v>9.0864651630588447E-2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67"/>
  <sheetViews>
    <sheetView showGridLines="0" topLeftCell="A7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60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2016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209" t="s">
        <v>25</v>
      </c>
      <c r="G5" s="210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30511487308.389988</v>
      </c>
      <c r="H6" s="51">
        <v>1.4803350002545805E-4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8849204955.7199974</v>
      </c>
      <c r="H7" s="53">
        <v>-1.9438855899640603E-2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5845837740.0999966</v>
      </c>
      <c r="G8" s="54"/>
      <c r="H8" s="53">
        <v>-4.7446578838735735E-3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2518372160.9800005</v>
      </c>
      <c r="G9" s="55"/>
      <c r="H9" s="53">
        <v>-4.878414196072773E-2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484995054.64000005</v>
      </c>
      <c r="G10" s="55"/>
      <c r="H10" s="104">
        <v>-3.6556329163594754E-2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18787945313.039989</v>
      </c>
      <c r="H11" s="53">
        <v>8.4214799043896681E-3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1965423412.6700025</v>
      </c>
      <c r="H12" s="53">
        <v>1.3732457219758564E-2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908913626.96000087</v>
      </c>
      <c r="H13" s="53">
        <v>-3.924226621684841E-3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892180098.05000079</v>
      </c>
      <c r="G14" s="52"/>
      <c r="H14" s="53">
        <v>-4.6421924594852657E-3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15884222.070000006</v>
      </c>
      <c r="G15" s="56"/>
      <c r="H15" s="57">
        <v>3.8354034629334302E-2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632040.90000000026</v>
      </c>
      <c r="G16" s="56"/>
      <c r="H16" s="57">
        <v>3.3082106081329995E-3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217265.93999999997</v>
      </c>
      <c r="G17" s="56"/>
      <c r="H17" s="57">
        <v>-3.8297729942741242E-2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5520522959.9899998</v>
      </c>
      <c r="H18" s="60">
        <v>0.2392603797127657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3803913449.6599998</v>
      </c>
      <c r="H19" s="53">
        <v>0.42074328658345395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1716609510.3299997</v>
      </c>
      <c r="H20" s="53">
        <v>3.8588548843880251E-2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106">
        <v>0</v>
      </c>
      <c r="H21" s="104"/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106">
        <v>0</v>
      </c>
      <c r="H22" s="104"/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23111574.039999992</v>
      </c>
      <c r="H23" s="105">
        <v>6.7110225418334918E-2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1483161030.6700006</v>
      </c>
      <c r="H24" s="60">
        <v>-2.4108974036770051E-2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1101826908.4700007</v>
      </c>
      <c r="H25" s="53">
        <v>-5.2159067546846273E-2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381334122.19999993</v>
      </c>
      <c r="H26" s="53">
        <v>6.7139992817939378E-2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3073175812.0599985</v>
      </c>
      <c r="H27" s="60">
        <v>0.10003309758793229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2613609415.2599983</v>
      </c>
      <c r="H28" s="53">
        <v>0.10166119539905608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459566396.80000007</v>
      </c>
      <c r="H29" s="65">
        <v>9.0864651630588447E-2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59</v>
      </c>
    </row>
    <row r="3" spans="1:9" ht="17.100000000000001" customHeight="1">
      <c r="A3" s="3"/>
      <c r="B3" s="5"/>
      <c r="C3" s="3"/>
      <c r="D3" s="3"/>
      <c r="E3" s="7"/>
      <c r="G3" s="26" t="s">
        <v>1</v>
      </c>
      <c r="H3" s="27">
        <v>2015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209" t="s">
        <v>25</v>
      </c>
      <c r="G5" s="210"/>
      <c r="H5" s="66" t="s">
        <v>31</v>
      </c>
    </row>
    <row r="6" spans="1:9" ht="18.899999999999999" customHeight="1">
      <c r="A6" s="43" t="s">
        <v>26</v>
      </c>
      <c r="B6" s="33"/>
      <c r="C6" s="33"/>
      <c r="D6" s="33"/>
      <c r="E6" s="72"/>
      <c r="F6" s="88"/>
      <c r="G6" s="50">
        <v>30506971254.659985</v>
      </c>
      <c r="H6" s="51">
        <v>2.0065007076091768E-2</v>
      </c>
      <c r="I6" s="5"/>
    </row>
    <row r="7" spans="1:9" ht="18.899999999999999" customHeight="1">
      <c r="A7" s="38"/>
      <c r="B7" s="99" t="s">
        <v>52</v>
      </c>
      <c r="C7" s="29"/>
      <c r="D7" s="29"/>
      <c r="E7" s="73"/>
      <c r="F7" s="89"/>
      <c r="G7" s="52">
        <v>9024633505.9900055</v>
      </c>
      <c r="H7" s="53">
        <v>4.0691242637348655E-2</v>
      </c>
      <c r="I7" s="5"/>
    </row>
    <row r="8" spans="1:9" ht="18.899999999999999" customHeight="1">
      <c r="A8" s="39"/>
      <c r="B8" s="40" t="s">
        <v>27</v>
      </c>
      <c r="C8" s="29" t="s">
        <v>2</v>
      </c>
      <c r="D8" s="29"/>
      <c r="E8" s="90"/>
      <c r="F8" s="89">
        <v>5873706467.8000031</v>
      </c>
      <c r="G8" s="54"/>
      <c r="H8" s="53">
        <v>3.2303896630619514E-2</v>
      </c>
      <c r="I8" s="5"/>
    </row>
    <row r="9" spans="1:9" ht="18.899999999999999" customHeight="1">
      <c r="A9" s="39"/>
      <c r="B9" s="37" t="s">
        <v>27</v>
      </c>
      <c r="C9" s="29" t="s">
        <v>3</v>
      </c>
      <c r="D9" s="29"/>
      <c r="E9" s="90"/>
      <c r="F9" s="89">
        <v>2647529621.900002</v>
      </c>
      <c r="G9" s="55"/>
      <c r="H9" s="53">
        <v>6.6702403691574458E-2</v>
      </c>
      <c r="I9" s="5"/>
    </row>
    <row r="10" spans="1:9" ht="18.899999999999999" customHeight="1">
      <c r="A10" s="39"/>
      <c r="B10" s="37" t="s">
        <v>27</v>
      </c>
      <c r="C10" s="100" t="s">
        <v>55</v>
      </c>
      <c r="D10" s="29"/>
      <c r="E10" s="90"/>
      <c r="F10" s="89">
        <v>503397416.29000044</v>
      </c>
      <c r="G10" s="55"/>
      <c r="H10" s="104">
        <v>7.012155067577055E-3</v>
      </c>
      <c r="I10" s="5"/>
    </row>
    <row r="11" spans="1:9" ht="18.899999999999999" customHeight="1">
      <c r="A11" s="38"/>
      <c r="B11" s="29" t="s">
        <v>4</v>
      </c>
      <c r="C11" s="29"/>
      <c r="D11" s="29"/>
      <c r="E11" s="73"/>
      <c r="F11" s="88"/>
      <c r="G11" s="52">
        <v>18631044347.469978</v>
      </c>
      <c r="H11" s="53">
        <v>1.6110239562677084E-2</v>
      </c>
      <c r="I11" s="5"/>
    </row>
    <row r="12" spans="1:9" ht="18.899999999999999" customHeight="1">
      <c r="A12" s="38"/>
      <c r="B12" s="29" t="s">
        <v>5</v>
      </c>
      <c r="C12" s="29"/>
      <c r="D12" s="29"/>
      <c r="E12" s="73"/>
      <c r="F12" s="88"/>
      <c r="G12" s="52">
        <v>1938798939.1799998</v>
      </c>
      <c r="H12" s="53">
        <v>-1.7564623870198446E-2</v>
      </c>
      <c r="I12" s="5"/>
    </row>
    <row r="13" spans="1:9" ht="18.899999999999999" customHeight="1">
      <c r="A13" s="38"/>
      <c r="B13" s="29" t="s">
        <v>36</v>
      </c>
      <c r="C13" s="29"/>
      <c r="D13" s="29"/>
      <c r="E13" s="73"/>
      <c r="F13" s="88"/>
      <c r="G13" s="52">
        <v>912494462.01999974</v>
      </c>
      <c r="H13" s="53">
        <v>-1.45913996359343E-2</v>
      </c>
      <c r="I13" s="5"/>
    </row>
    <row r="14" spans="1:9" ht="18.899999999999999" customHeight="1">
      <c r="A14" s="38"/>
      <c r="B14" s="80" t="s">
        <v>27</v>
      </c>
      <c r="C14" s="29" t="s">
        <v>37</v>
      </c>
      <c r="D14" s="29"/>
      <c r="E14" s="73"/>
      <c r="F14" s="89">
        <v>896341085.87999976</v>
      </c>
      <c r="G14" s="52"/>
      <c r="H14" s="53">
        <v>-1.4689783879928727E-2</v>
      </c>
      <c r="I14" s="5"/>
    </row>
    <row r="15" spans="1:9" ht="18.899999999999999" customHeight="1">
      <c r="A15" s="38"/>
      <c r="B15" s="80" t="s">
        <v>38</v>
      </c>
      <c r="C15" s="14" t="s">
        <v>39</v>
      </c>
      <c r="D15" s="14"/>
      <c r="E15" s="77"/>
      <c r="F15" s="88">
        <v>15297501.180000003</v>
      </c>
      <c r="G15" s="56"/>
      <c r="H15" s="57">
        <v>-1.0676758780889285E-2</v>
      </c>
      <c r="I15" s="5"/>
    </row>
    <row r="16" spans="1:9" ht="18.899999999999999" customHeight="1">
      <c r="A16" s="38"/>
      <c r="B16" s="80" t="s">
        <v>38</v>
      </c>
      <c r="C16" s="14" t="s">
        <v>46</v>
      </c>
      <c r="D16" s="14"/>
      <c r="E16" s="77"/>
      <c r="F16" s="88">
        <v>629956.87</v>
      </c>
      <c r="G16" s="56"/>
      <c r="H16" s="57">
        <v>3.35302972259292E-2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225918.08999999988</v>
      </c>
      <c r="G17" s="56"/>
      <c r="H17" s="57">
        <v>-1.6163586483336153E-2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4454691726.0999985</v>
      </c>
      <c r="H18" s="60">
        <v>1.4539540966728775E-2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2677410821.21</v>
      </c>
      <c r="H19" s="53">
        <v>-6.9557724991663652E-3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1652829228.8999991</v>
      </c>
      <c r="H20" s="53">
        <v>5.2270574653391945E-2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61">
        <v>124352114.65000008</v>
      </c>
      <c r="H21" s="53">
        <v>3.9697514485026019E-3</v>
      </c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61">
        <v>99561.34</v>
      </c>
      <c r="H22" s="53">
        <v>3.9697413481631491E-3</v>
      </c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>
        <v>21658094.440000005</v>
      </c>
      <c r="H23" s="104">
        <v>4.3052361984159779E-2</v>
      </c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1519801895.1000004</v>
      </c>
      <c r="H24" s="60">
        <v>2.7413093212623738E-2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1162459723.7200005</v>
      </c>
      <c r="H25" s="53">
        <v>2.8226349507542228E-2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357342171.37999988</v>
      </c>
      <c r="H26" s="53">
        <v>2.4776388729055042E-2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2793712133.5700002</v>
      </c>
      <c r="H27" s="60">
        <v>2.9118637065428429E-2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2372425774.9799995</v>
      </c>
      <c r="H28" s="53">
        <v>2.7351586749096716E-2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421286358.59000051</v>
      </c>
      <c r="H29" s="65">
        <v>3.9184188847738569E-2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59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2015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209" t="s">
        <v>25</v>
      </c>
      <c r="G5" s="210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30506971254.659985</v>
      </c>
      <c r="H6" s="51">
        <v>2.0065007076091768E-2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9024633505.9900055</v>
      </c>
      <c r="H7" s="53">
        <v>4.0691242637348655E-2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5873706467.8000031</v>
      </c>
      <c r="G8" s="54"/>
      <c r="H8" s="53">
        <v>3.2303896630619514E-2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2647529621.900002</v>
      </c>
      <c r="G9" s="55"/>
      <c r="H9" s="53">
        <v>6.6702403691574458E-2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503397416.29000044</v>
      </c>
      <c r="G10" s="55"/>
      <c r="H10" s="104">
        <v>7.012155067577055E-3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18631044347.469978</v>
      </c>
      <c r="H11" s="53">
        <v>1.6110239562677084E-2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1938798939.1799998</v>
      </c>
      <c r="H12" s="53">
        <v>-1.7564623870198446E-2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912494462.01999974</v>
      </c>
      <c r="H13" s="53">
        <v>-1.45913996359343E-2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896341085.87999976</v>
      </c>
      <c r="G14" s="52"/>
      <c r="H14" s="53">
        <v>-1.4689783879928727E-2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15297501.180000003</v>
      </c>
      <c r="G15" s="56"/>
      <c r="H15" s="57">
        <v>-1.0676758780889285E-2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629956.87</v>
      </c>
      <c r="G16" s="56"/>
      <c r="H16" s="57">
        <v>3.35302972259292E-2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225918.08999999988</v>
      </c>
      <c r="G17" s="56"/>
      <c r="H17" s="57">
        <v>-1.6163586483336153E-2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4454691726.0999985</v>
      </c>
      <c r="H18" s="60">
        <v>1.4539540966728775E-2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2677410821.21</v>
      </c>
      <c r="H19" s="53">
        <v>-6.9557724991663652E-3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1652829228.8999991</v>
      </c>
      <c r="H20" s="53">
        <v>5.2270574653391945E-2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61">
        <v>124352114.65000008</v>
      </c>
      <c r="H21" s="53">
        <v>3.9697514485026019E-3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61">
        <v>99561.34</v>
      </c>
      <c r="H22" s="53">
        <v>3.9697413481631491E-3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21658094.440000005</v>
      </c>
      <c r="H23" s="105">
        <v>4.3052361984159779E-2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1519801895.1000004</v>
      </c>
      <c r="H24" s="60">
        <v>2.7413093212623738E-2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1162459723.7200005</v>
      </c>
      <c r="H25" s="53">
        <v>2.8226349507542228E-2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357342171.37999988</v>
      </c>
      <c r="H26" s="53">
        <v>2.4776388729055042E-2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2793712133.5700002</v>
      </c>
      <c r="H27" s="60">
        <v>2.9118637065428429E-2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2372425774.9799995</v>
      </c>
      <c r="H28" s="53">
        <v>2.7351586749096716E-2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421286358.59000051</v>
      </c>
      <c r="H29" s="65">
        <v>3.9184188847738569E-2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58</v>
      </c>
    </row>
    <row r="3" spans="1:9" ht="17.100000000000001" customHeight="1">
      <c r="A3" s="3"/>
      <c r="B3" s="5"/>
      <c r="C3" s="3"/>
      <c r="D3" s="3"/>
      <c r="E3" s="7"/>
      <c r="G3" s="26" t="s">
        <v>1</v>
      </c>
      <c r="H3" s="27">
        <v>2014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209" t="s">
        <v>25</v>
      </c>
      <c r="G5" s="210"/>
      <c r="H5" s="66" t="s">
        <v>31</v>
      </c>
    </row>
    <row r="6" spans="1:9" ht="18.899999999999999" customHeight="1">
      <c r="A6" s="43" t="s">
        <v>26</v>
      </c>
      <c r="B6" s="33"/>
      <c r="C6" s="33"/>
      <c r="D6" s="33"/>
      <c r="E6" s="72"/>
      <c r="F6" s="88"/>
      <c r="G6" s="50">
        <v>29906889309.050003</v>
      </c>
      <c r="H6" s="51">
        <v>3.83532918061949E-2</v>
      </c>
      <c r="I6" s="5"/>
    </row>
    <row r="7" spans="1:9" ht="18.899999999999999" customHeight="1">
      <c r="A7" s="38"/>
      <c r="B7" s="99" t="s">
        <v>52</v>
      </c>
      <c r="C7" s="29"/>
      <c r="D7" s="29"/>
      <c r="E7" s="73"/>
      <c r="F7" s="89"/>
      <c r="G7" s="52">
        <v>8671768471.0400066</v>
      </c>
      <c r="H7" s="53">
        <v>3.8243962233098991E-2</v>
      </c>
      <c r="I7" s="5"/>
    </row>
    <row r="8" spans="1:9" ht="18.899999999999999" customHeight="1">
      <c r="A8" s="39"/>
      <c r="B8" s="40" t="s">
        <v>27</v>
      </c>
      <c r="C8" s="29" t="s">
        <v>2</v>
      </c>
      <c r="D8" s="29"/>
      <c r="E8" s="90"/>
      <c r="F8" s="89">
        <v>5689900509.890007</v>
      </c>
      <c r="G8" s="54"/>
      <c r="H8" s="53">
        <v>6.2708110654937877E-3</v>
      </c>
      <c r="I8" s="5"/>
    </row>
    <row r="9" spans="1:9" ht="18.899999999999999" customHeight="1">
      <c r="A9" s="39"/>
      <c r="B9" s="37" t="s">
        <v>27</v>
      </c>
      <c r="C9" s="29" t="s">
        <v>3</v>
      </c>
      <c r="D9" s="29"/>
      <c r="E9" s="90"/>
      <c r="F9" s="89">
        <v>2481975865.7500005</v>
      </c>
      <c r="G9" s="55"/>
      <c r="H9" s="53">
        <v>0.12257232002253181</v>
      </c>
      <c r="I9" s="5"/>
    </row>
    <row r="10" spans="1:9" ht="18.899999999999999" customHeight="1">
      <c r="A10" s="39"/>
      <c r="B10" s="37" t="s">
        <v>27</v>
      </c>
      <c r="C10" s="100" t="s">
        <v>55</v>
      </c>
      <c r="D10" s="29"/>
      <c r="E10" s="90"/>
      <c r="F10" s="89">
        <v>499892095.39999962</v>
      </c>
      <c r="G10" s="55"/>
      <c r="H10" s="104">
        <v>2.6625631002306773E-2</v>
      </c>
      <c r="I10" s="5"/>
    </row>
    <row r="11" spans="1:9" ht="18.899999999999999" customHeight="1">
      <c r="A11" s="38"/>
      <c r="B11" s="29" t="s">
        <v>4</v>
      </c>
      <c r="C11" s="29"/>
      <c r="D11" s="29"/>
      <c r="E11" s="73"/>
      <c r="F11" s="88"/>
      <c r="G11" s="52">
        <v>18335652591.679993</v>
      </c>
      <c r="H11" s="53">
        <v>3.6670943640502725E-2</v>
      </c>
      <c r="I11" s="5"/>
    </row>
    <row r="12" spans="1:9" ht="18.899999999999999" customHeight="1">
      <c r="A12" s="38"/>
      <c r="B12" s="29" t="s">
        <v>5</v>
      </c>
      <c r="C12" s="29"/>
      <c r="D12" s="29"/>
      <c r="E12" s="73"/>
      <c r="F12" s="88"/>
      <c r="G12" s="52">
        <v>1973462057.9499993</v>
      </c>
      <c r="H12" s="53">
        <v>6.851847874394755E-2</v>
      </c>
      <c r="I12" s="5"/>
    </row>
    <row r="13" spans="1:9" ht="18.899999999999999" customHeight="1">
      <c r="A13" s="38"/>
      <c r="B13" s="29" t="s">
        <v>36</v>
      </c>
      <c r="C13" s="29"/>
      <c r="D13" s="29"/>
      <c r="E13" s="73"/>
      <c r="F13" s="88"/>
      <c r="G13" s="52">
        <v>926006188.38000059</v>
      </c>
      <c r="H13" s="53">
        <v>1.1010788069362995E-2</v>
      </c>
      <c r="I13" s="5"/>
    </row>
    <row r="14" spans="1:9" ht="18.899999999999999" customHeight="1">
      <c r="A14" s="38"/>
      <c r="B14" s="80" t="s">
        <v>27</v>
      </c>
      <c r="C14" s="29" t="s">
        <v>37</v>
      </c>
      <c r="D14" s="29"/>
      <c r="E14" s="73"/>
      <c r="F14" s="89">
        <v>909704447.61000061</v>
      </c>
      <c r="G14" s="52"/>
      <c r="H14" s="53">
        <v>1.0945403832794073E-2</v>
      </c>
      <c r="I14" s="5"/>
    </row>
    <row r="15" spans="1:9" ht="18.899999999999999" customHeight="1">
      <c r="A15" s="38"/>
      <c r="B15" s="80" t="s">
        <v>38</v>
      </c>
      <c r="C15" s="14" t="s">
        <v>39</v>
      </c>
      <c r="D15" s="14"/>
      <c r="E15" s="77"/>
      <c r="F15" s="88">
        <v>15462591.540000003</v>
      </c>
      <c r="G15" s="56"/>
      <c r="H15" s="57">
        <v>1.4808663210493659E-2</v>
      </c>
      <c r="I15" s="5"/>
    </row>
    <row r="16" spans="1:9" ht="18.899999999999999" customHeight="1">
      <c r="A16" s="38"/>
      <c r="B16" s="80" t="s">
        <v>38</v>
      </c>
      <c r="C16" s="14" t="s">
        <v>46</v>
      </c>
      <c r="D16" s="14"/>
      <c r="E16" s="77"/>
      <c r="F16" s="88">
        <v>609519.50000000023</v>
      </c>
      <c r="G16" s="56"/>
      <c r="H16" s="57">
        <v>8.5379478846960774E-3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229629.73</v>
      </c>
      <c r="G17" s="56"/>
      <c r="H17" s="57">
        <v>2.1971455261826194E-2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4390850771.4299994</v>
      </c>
      <c r="H18" s="60">
        <v>-5.3718289289955257E-2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2696164729.6900001</v>
      </c>
      <c r="H19" s="53">
        <v>-0.14440969716575791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1570726454.4999993</v>
      </c>
      <c r="H20" s="53">
        <v>0.13890212342420585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61">
        <v>123860419.56999993</v>
      </c>
      <c r="H21" s="53">
        <v>0.12980476240969091</v>
      </c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61">
        <v>99167.67</v>
      </c>
      <c r="H22" s="53">
        <v>0.12980470222617885</v>
      </c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>
        <v>20764148.789999973</v>
      </c>
      <c r="H23" s="104">
        <v>7.7449488046931234E-2</v>
      </c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1479251048.23</v>
      </c>
      <c r="H24" s="60">
        <v>1.1162917116248358E-2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1130548467.5400002</v>
      </c>
      <c r="H25" s="53">
        <v>1.968108715059343E-2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348702580.68999976</v>
      </c>
      <c r="H26" s="53">
        <v>-1.5501435990103448E-2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2714664794.6599998</v>
      </c>
      <c r="H27" s="60">
        <v>-5.2233859535157382E-3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2309263747.27</v>
      </c>
      <c r="H28" s="53">
        <v>2.5147376447236514E-2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405401047.38999975</v>
      </c>
      <c r="H29" s="65">
        <v>-0.14885827467583365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58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2014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209" t="s">
        <v>25</v>
      </c>
      <c r="G5" s="210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29906889309.050003</v>
      </c>
      <c r="H6" s="51">
        <v>3.83532918061949E-2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8671768471.0400066</v>
      </c>
      <c r="H7" s="53">
        <v>3.8243962233098991E-2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5689900509.890007</v>
      </c>
      <c r="G8" s="54"/>
      <c r="H8" s="53">
        <v>6.2708110654937877E-3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2481975865.7500005</v>
      </c>
      <c r="G9" s="55"/>
      <c r="H9" s="53">
        <v>0.12257232002253181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499892095.39999962</v>
      </c>
      <c r="G10" s="55"/>
      <c r="H10" s="104">
        <v>2.6625631002306773E-2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18335652591.679993</v>
      </c>
      <c r="H11" s="53">
        <v>3.6670943640502725E-2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1973462057.9499993</v>
      </c>
      <c r="H12" s="53">
        <v>6.851847874394755E-2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926006188.38000059</v>
      </c>
      <c r="H13" s="53">
        <v>1.1010788069362995E-2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909704447.61000061</v>
      </c>
      <c r="G14" s="52"/>
      <c r="H14" s="53">
        <v>1.0945403832794073E-2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15462591.540000003</v>
      </c>
      <c r="G15" s="56"/>
      <c r="H15" s="57">
        <v>1.4808663210493659E-2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609519.50000000023</v>
      </c>
      <c r="G16" s="56"/>
      <c r="H16" s="57">
        <v>8.5379478846960774E-3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229629.73</v>
      </c>
      <c r="G17" s="56"/>
      <c r="H17" s="57">
        <v>2.1971455261826194E-2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4390850771.4299994</v>
      </c>
      <c r="H18" s="60">
        <v>-5.3718289289955257E-2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2696164729.6900001</v>
      </c>
      <c r="H19" s="53">
        <v>-0.14440969716575791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1570726454.4999993</v>
      </c>
      <c r="H20" s="53">
        <v>0.13890212342420585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61">
        <v>123860419.56999993</v>
      </c>
      <c r="H21" s="53">
        <v>0.12980476240969091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61">
        <v>99167.67</v>
      </c>
      <c r="H22" s="53">
        <v>0.12980470222617885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20764148.789999973</v>
      </c>
      <c r="H23" s="105">
        <v>7.7449488046931234E-2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1479251048.23</v>
      </c>
      <c r="H24" s="60">
        <v>1.1162917116248358E-2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1130548467.5400002</v>
      </c>
      <c r="H25" s="53">
        <v>1.968108715059343E-2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348702580.68999976</v>
      </c>
      <c r="H26" s="53">
        <v>-1.5501435990103448E-2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2714664794.6599998</v>
      </c>
      <c r="H27" s="60">
        <v>-5.2233859535157382E-3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2309263747.27</v>
      </c>
      <c r="H28" s="53">
        <v>2.5147376447236514E-2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405401047.38999975</v>
      </c>
      <c r="H29" s="65">
        <v>-0.14885827467583365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DDBF8-035C-4FF9-8CDD-4D8E9E8F7E15}">
  <dimension ref="A1:H25"/>
  <sheetViews>
    <sheetView showGridLines="0" workbookViewId="0"/>
  </sheetViews>
  <sheetFormatPr defaultRowHeight="13.2"/>
  <cols>
    <col min="1" max="3" width="3.77734375" customWidth="1"/>
    <col min="4" max="4" width="13.44140625" customWidth="1"/>
    <col min="5" max="5" width="12.21875" customWidth="1"/>
    <col min="6" max="6" width="15.109375" customWidth="1"/>
    <col min="7" max="7" width="17" customWidth="1"/>
    <col min="8" max="8" width="9.21875" customWidth="1"/>
  </cols>
  <sheetData>
    <row r="1" spans="1:8" ht="13.8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8" ht="15.6">
      <c r="A2" s="176"/>
      <c r="B2" s="174"/>
      <c r="D2" s="177"/>
      <c r="E2" s="178"/>
      <c r="F2" s="115"/>
      <c r="G2" s="25"/>
      <c r="H2" s="81">
        <v>44844</v>
      </c>
    </row>
    <row r="3" spans="1:8">
      <c r="A3" s="116"/>
      <c r="B3" s="174"/>
      <c r="C3" s="111"/>
      <c r="D3" s="111"/>
      <c r="E3" s="115"/>
      <c r="F3" s="9"/>
      <c r="G3" s="26" t="s">
        <v>1</v>
      </c>
      <c r="H3" s="179"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65</v>
      </c>
    </row>
    <row r="6" spans="1:8" ht="18.600000000000001" customHeight="1">
      <c r="A6" s="43" t="s">
        <v>26</v>
      </c>
      <c r="B6" s="33"/>
      <c r="C6" s="33"/>
      <c r="D6" s="33"/>
      <c r="E6" s="72"/>
      <c r="F6" s="182"/>
      <c r="G6" s="127">
        <v>35136838199.219986</v>
      </c>
      <c r="H6" s="128">
        <v>8.7534061554511045E-2</v>
      </c>
    </row>
    <row r="7" spans="1:8" ht="18.600000000000001" customHeight="1">
      <c r="A7" s="183"/>
      <c r="B7" s="99" t="s">
        <v>52</v>
      </c>
      <c r="C7" s="100"/>
      <c r="D7" s="100"/>
      <c r="E7" s="184"/>
      <c r="F7" s="185"/>
      <c r="G7" s="186">
        <v>10953499913.530006</v>
      </c>
      <c r="H7" s="134">
        <v>0.18214780383402229</v>
      </c>
    </row>
    <row r="8" spans="1:8" ht="18.600000000000001" customHeight="1">
      <c r="A8" s="39"/>
      <c r="B8" s="40" t="s">
        <v>27</v>
      </c>
      <c r="C8" s="100" t="s">
        <v>2</v>
      </c>
      <c r="D8" s="100"/>
      <c r="E8" s="187"/>
      <c r="F8" s="188">
        <v>6025237955.8000069</v>
      </c>
      <c r="G8" s="189"/>
      <c r="H8" s="134">
        <v>6.1909742263962064E-2</v>
      </c>
    </row>
    <row r="9" spans="1:8" ht="18.600000000000001" customHeight="1">
      <c r="A9" s="39"/>
      <c r="B9" s="37" t="s">
        <v>27</v>
      </c>
      <c r="C9" s="100" t="s">
        <v>3</v>
      </c>
      <c r="D9" s="100"/>
      <c r="E9" s="187"/>
      <c r="F9" s="188">
        <v>4405640333.3599997</v>
      </c>
      <c r="G9" s="190"/>
      <c r="H9" s="134">
        <v>0.42991769095874655</v>
      </c>
    </row>
    <row r="10" spans="1:8" ht="18.600000000000001" customHeight="1">
      <c r="A10" s="39"/>
      <c r="B10" s="37" t="s">
        <v>27</v>
      </c>
      <c r="C10" s="100" t="s">
        <v>55</v>
      </c>
      <c r="D10" s="100"/>
      <c r="E10" s="187"/>
      <c r="F10" s="188">
        <v>522621624.36999971</v>
      </c>
      <c r="G10" s="190"/>
      <c r="H10" s="134">
        <v>2.3237979386824925E-2</v>
      </c>
    </row>
    <row r="11" spans="1:8" ht="18.600000000000001" customHeight="1">
      <c r="A11" s="183"/>
      <c r="B11" s="100" t="s">
        <v>4</v>
      </c>
      <c r="C11" s="100"/>
      <c r="D11" s="100"/>
      <c r="E11" s="184"/>
      <c r="F11" s="182"/>
      <c r="G11" s="186">
        <v>20992014894.679981</v>
      </c>
      <c r="H11" s="134">
        <v>4.318954060146174E-2</v>
      </c>
    </row>
    <row r="12" spans="1:8" ht="18.600000000000001" customHeight="1">
      <c r="A12" s="183"/>
      <c r="B12" s="100" t="s">
        <v>5</v>
      </c>
      <c r="C12" s="100"/>
      <c r="D12" s="100"/>
      <c r="E12" s="184"/>
      <c r="F12" s="182"/>
      <c r="G12" s="186">
        <v>2256371257.5500002</v>
      </c>
      <c r="H12" s="134">
        <v>0.12448218070033779</v>
      </c>
    </row>
    <row r="13" spans="1:8" ht="18.600000000000001" customHeight="1">
      <c r="A13" s="183"/>
      <c r="B13" s="100" t="s">
        <v>36</v>
      </c>
      <c r="C13" s="100"/>
      <c r="D13" s="100"/>
      <c r="E13" s="184"/>
      <c r="F13" s="182"/>
      <c r="G13" s="186">
        <v>934952133.45999992</v>
      </c>
      <c r="H13" s="134">
        <v>2.3528029493486979E-2</v>
      </c>
    </row>
    <row r="14" spans="1:8" ht="18.600000000000001" customHeight="1">
      <c r="A14" s="183"/>
      <c r="B14" s="191" t="s">
        <v>27</v>
      </c>
      <c r="C14" s="100" t="s">
        <v>37</v>
      </c>
      <c r="D14" s="100"/>
      <c r="E14" s="184"/>
      <c r="F14" s="185">
        <v>918527472.26999986</v>
      </c>
      <c r="G14" s="186"/>
      <c r="H14" s="134">
        <v>2.3535424373725577E-2</v>
      </c>
    </row>
    <row r="15" spans="1:8" ht="18.600000000000001" customHeight="1">
      <c r="A15" s="183"/>
      <c r="B15" s="191" t="s">
        <v>38</v>
      </c>
      <c r="C15" s="99" t="s">
        <v>39</v>
      </c>
      <c r="D15" s="99"/>
      <c r="E15" s="192"/>
      <c r="F15" s="185">
        <v>16424661.189999999</v>
      </c>
      <c r="G15" s="189"/>
      <c r="H15" s="193">
        <v>2.3114650597573005E-2</v>
      </c>
    </row>
    <row r="16" spans="1:8" ht="18.600000000000001" customHeight="1">
      <c r="A16" s="43" t="s">
        <v>28</v>
      </c>
      <c r="B16" s="33"/>
      <c r="C16" s="33"/>
      <c r="D16" s="33"/>
      <c r="E16" s="34"/>
      <c r="F16" s="194"/>
      <c r="G16" s="152">
        <v>7309370440.2699995</v>
      </c>
      <c r="H16" s="153">
        <v>0.3440352312434003</v>
      </c>
    </row>
    <row r="17" spans="1:8" ht="18.600000000000001" customHeight="1">
      <c r="A17" s="68"/>
      <c r="B17" s="100" t="s">
        <v>6</v>
      </c>
      <c r="C17" s="100"/>
      <c r="D17" s="100"/>
      <c r="E17" s="195"/>
      <c r="F17" s="196"/>
      <c r="G17" s="157">
        <v>4057576551.9353023</v>
      </c>
      <c r="H17" s="134">
        <v>0.29351960483970219</v>
      </c>
    </row>
    <row r="18" spans="1:8" ht="18.600000000000001" customHeight="1">
      <c r="A18" s="68"/>
      <c r="B18" s="100" t="s">
        <v>7</v>
      </c>
      <c r="C18" s="100"/>
      <c r="D18" s="100"/>
      <c r="E18" s="195"/>
      <c r="F18" s="196"/>
      <c r="G18" s="157">
        <v>3251793888.3346972</v>
      </c>
      <c r="H18" s="134">
        <v>0.41288512790775211</v>
      </c>
    </row>
    <row r="19" spans="1:8" ht="18.600000000000001" customHeight="1">
      <c r="A19" s="101" t="s">
        <v>56</v>
      </c>
      <c r="B19" s="100"/>
      <c r="C19" s="100"/>
      <c r="D19" s="100"/>
      <c r="E19" s="195"/>
      <c r="F19" s="196"/>
      <c r="G19" s="161">
        <v>30937650</v>
      </c>
      <c r="H19" s="134">
        <v>4.6561749814643782E-2</v>
      </c>
    </row>
    <row r="20" spans="1:8" ht="18.600000000000001" customHeight="1">
      <c r="A20" s="45" t="s">
        <v>10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63</v>
      </c>
      <c r="C21" s="100"/>
      <c r="D21" s="99"/>
      <c r="E21" s="198"/>
      <c r="F21" s="196"/>
      <c r="G21" s="199">
        <v>2440000000</v>
      </c>
      <c r="H21" s="134">
        <v>-4.3281353845955661E-2</v>
      </c>
    </row>
    <row r="22" spans="1:8" ht="18.600000000000001" customHeight="1">
      <c r="A22" s="68"/>
      <c r="B22" s="100" t="s">
        <v>29</v>
      </c>
      <c r="C22" s="100"/>
      <c r="D22" s="99"/>
      <c r="E22" s="198"/>
      <c r="F22" s="196"/>
      <c r="G22" s="199">
        <v>1750000000</v>
      </c>
      <c r="H22" s="134">
        <v>0.40842797210719883</v>
      </c>
    </row>
    <row r="23" spans="1:8" ht="18.600000000000001" customHeight="1">
      <c r="A23" s="45" t="s">
        <v>9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63</v>
      </c>
      <c r="C24" s="100"/>
      <c r="D24" s="100"/>
      <c r="E24" s="198"/>
      <c r="F24" s="196"/>
      <c r="G24" s="199">
        <v>471021077.94</v>
      </c>
      <c r="H24" s="134">
        <v>-0.15246862822016038</v>
      </c>
    </row>
    <row r="25" spans="1:8" ht="18.600000000000001" customHeight="1">
      <c r="A25" s="69"/>
      <c r="B25" s="200" t="s">
        <v>29</v>
      </c>
      <c r="C25" s="200"/>
      <c r="D25" s="200"/>
      <c r="E25" s="201"/>
      <c r="F25" s="202"/>
      <c r="G25" s="203">
        <v>755944925.60000002</v>
      </c>
      <c r="H25" s="172">
        <v>4.8228822598749055E-2</v>
      </c>
    </row>
  </sheetData>
  <mergeCells count="1">
    <mergeCell ref="F5:G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57</v>
      </c>
    </row>
    <row r="3" spans="1:9" ht="17.100000000000001" customHeight="1">
      <c r="A3" s="3"/>
      <c r="B3" s="5"/>
      <c r="C3" s="3"/>
      <c r="D3" s="3"/>
      <c r="E3" s="7"/>
      <c r="G3" s="26" t="s">
        <v>1</v>
      </c>
      <c r="H3" s="27">
        <v>2013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209" t="s">
        <v>25</v>
      </c>
      <c r="G5" s="210"/>
      <c r="H5" s="66" t="s">
        <v>31</v>
      </c>
    </row>
    <row r="6" spans="1:9" ht="18.899999999999999" customHeight="1">
      <c r="A6" s="43" t="s">
        <v>26</v>
      </c>
      <c r="B6" s="33"/>
      <c r="C6" s="33"/>
      <c r="D6" s="33"/>
      <c r="E6" s="72"/>
      <c r="F6" s="88"/>
      <c r="G6" s="50">
        <v>28802229014.970005</v>
      </c>
      <c r="H6" s="51">
        <v>7.2764224014998879E-2</v>
      </c>
      <c r="I6" s="5"/>
    </row>
    <row r="7" spans="1:9" ht="18.899999999999999" customHeight="1">
      <c r="A7" s="38"/>
      <c r="B7" s="99" t="s">
        <v>52</v>
      </c>
      <c r="C7" s="29"/>
      <c r="D7" s="29"/>
      <c r="E7" s="73"/>
      <c r="F7" s="89"/>
      <c r="G7" s="52">
        <v>8352341825.7000027</v>
      </c>
      <c r="H7" s="53">
        <v>0.17213746913213912</v>
      </c>
      <c r="I7" s="5"/>
    </row>
    <row r="8" spans="1:9" ht="18.899999999999999" customHeight="1">
      <c r="A8" s="39"/>
      <c r="B8" s="40" t="s">
        <v>27</v>
      </c>
      <c r="C8" s="29" t="s">
        <v>2</v>
      </c>
      <c r="D8" s="29"/>
      <c r="E8" s="90"/>
      <c r="F8" s="89">
        <v>5654442568.8600006</v>
      </c>
      <c r="G8" s="54"/>
      <c r="H8" s="53">
        <v>6.8860748997435148E-2</v>
      </c>
      <c r="I8" s="5"/>
    </row>
    <row r="9" spans="1:9" ht="18.899999999999999" customHeight="1">
      <c r="A9" s="39"/>
      <c r="B9" s="37" t="s">
        <v>27</v>
      </c>
      <c r="C9" s="29" t="s">
        <v>3</v>
      </c>
      <c r="D9" s="29"/>
      <c r="E9" s="90"/>
      <c r="F9" s="89">
        <v>2210971909.3200011</v>
      </c>
      <c r="G9" s="55"/>
      <c r="H9" s="53">
        <v>0.20451030778298082</v>
      </c>
      <c r="I9" s="5"/>
    </row>
    <row r="10" spans="1:9" ht="18.899999999999999" customHeight="1">
      <c r="A10" s="39"/>
      <c r="B10" s="37" t="s">
        <v>27</v>
      </c>
      <c r="C10" s="100" t="s">
        <v>55</v>
      </c>
      <c r="D10" s="29"/>
      <c r="E10" s="90"/>
      <c r="F10" s="89">
        <v>486927347.5200001</v>
      </c>
      <c r="G10" s="55"/>
      <c r="H10" s="104"/>
      <c r="I10" s="5"/>
    </row>
    <row r="11" spans="1:9" ht="18.899999999999999" customHeight="1">
      <c r="A11" s="38"/>
      <c r="B11" s="29" t="s">
        <v>4</v>
      </c>
      <c r="C11" s="29"/>
      <c r="D11" s="29"/>
      <c r="E11" s="73"/>
      <c r="F11" s="88"/>
      <c r="G11" s="52">
        <v>17687051715.070004</v>
      </c>
      <c r="H11" s="53">
        <v>3.8641666428229929E-2</v>
      </c>
      <c r="I11" s="5"/>
    </row>
    <row r="12" spans="1:9" ht="18.899999999999999" customHeight="1">
      <c r="A12" s="38"/>
      <c r="B12" s="29" t="s">
        <v>5</v>
      </c>
      <c r="C12" s="29"/>
      <c r="D12" s="29"/>
      <c r="E12" s="73"/>
      <c r="F12" s="88"/>
      <c r="G12" s="52">
        <v>1846914299.7600009</v>
      </c>
      <c r="H12" s="53">
        <v>2.640921121377195E-2</v>
      </c>
      <c r="I12" s="5"/>
    </row>
    <row r="13" spans="1:9" ht="18.899999999999999" customHeight="1">
      <c r="A13" s="38"/>
      <c r="B13" s="29" t="s">
        <v>36</v>
      </c>
      <c r="C13" s="29"/>
      <c r="D13" s="29"/>
      <c r="E13" s="73"/>
      <c r="F13" s="88"/>
      <c r="G13" s="52">
        <v>915921174.4399997</v>
      </c>
      <c r="H13" s="53">
        <v>2.3994224027073248E-2</v>
      </c>
      <c r="I13" s="5"/>
    </row>
    <row r="14" spans="1:9" ht="18.899999999999999" customHeight="1">
      <c r="A14" s="38"/>
      <c r="B14" s="80" t="s">
        <v>27</v>
      </c>
      <c r="C14" s="29" t="s">
        <v>37</v>
      </c>
      <c r="D14" s="29"/>
      <c r="E14" s="73"/>
      <c r="F14" s="89">
        <v>899855169.38999975</v>
      </c>
      <c r="G14" s="52"/>
      <c r="H14" s="53">
        <v>2.3673544747965208E-2</v>
      </c>
      <c r="I14" s="5"/>
    </row>
    <row r="15" spans="1:9" ht="18.899999999999999" customHeight="1">
      <c r="A15" s="38"/>
      <c r="B15" s="80" t="s">
        <v>38</v>
      </c>
      <c r="C15" s="14" t="s">
        <v>39</v>
      </c>
      <c r="D15" s="14"/>
      <c r="E15" s="77"/>
      <c r="F15" s="88">
        <v>15236952.640000001</v>
      </c>
      <c r="G15" s="56"/>
      <c r="H15" s="57">
        <v>4.4288832793743141E-2</v>
      </c>
      <c r="I15" s="5"/>
    </row>
    <row r="16" spans="1:9" ht="18.899999999999999" customHeight="1">
      <c r="A16" s="38"/>
      <c r="B16" s="80" t="s">
        <v>38</v>
      </c>
      <c r="C16" s="14" t="s">
        <v>46</v>
      </c>
      <c r="D16" s="14"/>
      <c r="E16" s="77"/>
      <c r="F16" s="88">
        <v>604359.50999999978</v>
      </c>
      <c r="G16" s="56"/>
      <c r="H16" s="57">
        <v>1.9352912101317083E-2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224692.90000000002</v>
      </c>
      <c r="G17" s="56"/>
      <c r="H17" s="57">
        <v>-2.5740007882780074E-2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4640109516.789999</v>
      </c>
      <c r="H18" s="60">
        <v>-7.572390014100391E-3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3151233389.1100001</v>
      </c>
      <c r="H19" s="53">
        <v>-2.5053028538107557E-2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1379158421.249999</v>
      </c>
      <c r="H20" s="53">
        <v>3.2981587665041084E-2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61">
        <v>109629932.26000011</v>
      </c>
      <c r="H21" s="53">
        <v>1.4210763934431303E-2</v>
      </c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61">
        <v>87774.17</v>
      </c>
      <c r="H22" s="53">
        <v>1.4210872350923115E-2</v>
      </c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>
        <v>19271575.160000015</v>
      </c>
      <c r="H23" s="104"/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1462920586.9700005</v>
      </c>
      <c r="H24" s="60">
        <v>9.6704894958941773E-2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1108727504.8900001</v>
      </c>
      <c r="H25" s="53">
        <v>0.11248902222299242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354193082.08000034</v>
      </c>
      <c r="H26" s="53">
        <v>5.0068269098311191E-2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2728918991.7899981</v>
      </c>
      <c r="H27" s="60">
        <v>-2.8917556072705096E-2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2252616355.7799983</v>
      </c>
      <c r="H28" s="53">
        <v>-5.1303490427574511E-2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476302636.00999993</v>
      </c>
      <c r="H29" s="65">
        <v>9.3065135983604455E-2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57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2013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209" t="s">
        <v>25</v>
      </c>
      <c r="G5" s="210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28802229014.970005</v>
      </c>
      <c r="H6" s="51">
        <v>7.2764224014998879E-2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8352341825.7000027</v>
      </c>
      <c r="H7" s="53">
        <v>0.17213746913213912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5654442568.8600006</v>
      </c>
      <c r="G8" s="54"/>
      <c r="H8" s="53">
        <v>6.8860748997435148E-2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2210971909.3200011</v>
      </c>
      <c r="G9" s="55"/>
      <c r="H9" s="53">
        <v>0.20451030778298082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486927347.5200001</v>
      </c>
      <c r="G10" s="55"/>
      <c r="H10" s="104"/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17687051715.070004</v>
      </c>
      <c r="H11" s="53">
        <v>3.8641666428229929E-2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1846914299.7600009</v>
      </c>
      <c r="H12" s="53">
        <v>2.640921121377195E-2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915921174.4399997</v>
      </c>
      <c r="H13" s="53">
        <v>2.3994224027073248E-2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899855169.38999975</v>
      </c>
      <c r="G14" s="52"/>
      <c r="H14" s="53">
        <v>2.3673544747965208E-2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15236952.640000001</v>
      </c>
      <c r="G15" s="56"/>
      <c r="H15" s="57">
        <v>4.4288832793743141E-2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604359.50999999978</v>
      </c>
      <c r="G16" s="56"/>
      <c r="H16" s="57">
        <v>1.9352912101317083E-2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224692.90000000002</v>
      </c>
      <c r="G17" s="56"/>
      <c r="H17" s="57">
        <v>-2.5740007882780074E-2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4640109516.789999</v>
      </c>
      <c r="H18" s="60">
        <v>-7.572390014100391E-3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3151233389.1100001</v>
      </c>
      <c r="H19" s="53">
        <v>-2.5053028538107557E-2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1379158421.249999</v>
      </c>
      <c r="H20" s="53">
        <v>3.2981587665041084E-2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61">
        <v>109629932.26000011</v>
      </c>
      <c r="H21" s="53">
        <v>1.4210763934431303E-2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61">
        <v>87774.17</v>
      </c>
      <c r="H22" s="53">
        <v>1.4210872350923115E-2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19271575.160000015</v>
      </c>
      <c r="H23" s="105"/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1462920586.9700005</v>
      </c>
      <c r="H24" s="60">
        <v>9.6704894958941773E-2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1108727504.8900001</v>
      </c>
      <c r="H25" s="53">
        <v>0.11248902222299242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354193082.08000034</v>
      </c>
      <c r="H26" s="53">
        <v>5.0068269098311191E-2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2728918991.7899981</v>
      </c>
      <c r="H27" s="60">
        <v>-2.8917556072705096E-2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2252616355.7799983</v>
      </c>
      <c r="H28" s="53">
        <v>-5.1303490427574511E-2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476302636.00999993</v>
      </c>
      <c r="H29" s="65">
        <v>9.3065135983604455E-2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ul1"/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51</v>
      </c>
    </row>
    <row r="3" spans="1:9" ht="17.100000000000001" customHeight="1">
      <c r="A3" s="3"/>
      <c r="B3" s="5"/>
      <c r="C3" s="3"/>
      <c r="D3" s="3"/>
      <c r="E3" s="7"/>
      <c r="G3" s="26" t="s">
        <v>1</v>
      </c>
      <c r="H3" s="27">
        <v>2012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209" t="s">
        <v>25</v>
      </c>
      <c r="G5" s="210"/>
      <c r="H5" s="66" t="s">
        <v>31</v>
      </c>
    </row>
    <row r="6" spans="1:9" ht="18.899999999999999" customHeight="1">
      <c r="A6" s="43" t="s">
        <v>26</v>
      </c>
      <c r="B6" s="33"/>
      <c r="C6" s="33"/>
      <c r="D6" s="33"/>
      <c r="E6" s="72"/>
      <c r="F6" s="88"/>
      <c r="G6" s="50">
        <v>26848610692.080002</v>
      </c>
      <c r="H6" s="51">
        <v>2.0868186706692646E-2</v>
      </c>
      <c r="I6" s="5"/>
    </row>
    <row r="7" spans="1:9" ht="18.899999999999999" customHeight="1">
      <c r="A7" s="38"/>
      <c r="B7" s="99" t="s">
        <v>52</v>
      </c>
      <c r="C7" s="29"/>
      <c r="D7" s="29"/>
      <c r="E7" s="73"/>
      <c r="F7" s="89"/>
      <c r="G7" s="52">
        <v>7125735714.1600037</v>
      </c>
      <c r="H7" s="53">
        <v>-2.0022743091743084E-2</v>
      </c>
      <c r="I7" s="5"/>
    </row>
    <row r="8" spans="1:9" ht="18.899999999999999" customHeight="1">
      <c r="A8" s="39"/>
      <c r="B8" s="40" t="s">
        <v>27</v>
      </c>
      <c r="C8" s="29" t="s">
        <v>2</v>
      </c>
      <c r="D8" s="29"/>
      <c r="E8" s="90"/>
      <c r="F8" s="89">
        <v>5290158305.6200047</v>
      </c>
      <c r="G8" s="54"/>
      <c r="H8" s="53">
        <v>3.6162129045387592E-3</v>
      </c>
      <c r="I8" s="5"/>
    </row>
    <row r="9" spans="1:9" ht="18.899999999999999" customHeight="1">
      <c r="A9" s="39"/>
      <c r="B9" s="37" t="s">
        <v>27</v>
      </c>
      <c r="C9" s="29" t="s">
        <v>3</v>
      </c>
      <c r="D9" s="29"/>
      <c r="E9" s="90"/>
      <c r="F9" s="89">
        <v>1835577408.5399995</v>
      </c>
      <c r="G9" s="55"/>
      <c r="H9" s="53">
        <v>-8.2317169908505045E-2</v>
      </c>
      <c r="I9" s="5"/>
    </row>
    <row r="10" spans="1:9" ht="18.899999999999999" customHeight="1">
      <c r="A10" s="39"/>
      <c r="B10" s="37" t="s">
        <v>27</v>
      </c>
      <c r="C10" s="100" t="s">
        <v>55</v>
      </c>
      <c r="D10" s="29"/>
      <c r="E10" s="90"/>
      <c r="F10" s="89"/>
      <c r="G10" s="55"/>
      <c r="H10" s="53"/>
      <c r="I10" s="5"/>
    </row>
    <row r="11" spans="1:9" ht="18.899999999999999" customHeight="1">
      <c r="A11" s="38"/>
      <c r="B11" s="29" t="s">
        <v>4</v>
      </c>
      <c r="C11" s="29"/>
      <c r="D11" s="29"/>
      <c r="E11" s="73"/>
      <c r="F11" s="88"/>
      <c r="G11" s="52">
        <v>17029021930.049999</v>
      </c>
      <c r="H11" s="53">
        <v>3.5608246031585043E-2</v>
      </c>
      <c r="I11" s="5"/>
    </row>
    <row r="12" spans="1:9" ht="18.899999999999999" customHeight="1">
      <c r="A12" s="38"/>
      <c r="B12" s="29" t="s">
        <v>5</v>
      </c>
      <c r="C12" s="29"/>
      <c r="D12" s="29"/>
      <c r="E12" s="73"/>
      <c r="F12" s="88"/>
      <c r="G12" s="52">
        <v>1799393730.6699998</v>
      </c>
      <c r="H12" s="53">
        <v>4.9143447670147583E-2</v>
      </c>
      <c r="I12" s="5"/>
    </row>
    <row r="13" spans="1:9" ht="18.899999999999999" customHeight="1">
      <c r="A13" s="38"/>
      <c r="B13" s="29" t="s">
        <v>36</v>
      </c>
      <c r="C13" s="29"/>
      <c r="D13" s="29"/>
      <c r="E13" s="73"/>
      <c r="F13" s="88"/>
      <c r="G13" s="52">
        <v>894459317.19999993</v>
      </c>
      <c r="H13" s="53">
        <v>2.8292583425291416E-2</v>
      </c>
      <c r="I13" s="5"/>
    </row>
    <row r="14" spans="1:9" ht="18.899999999999999" customHeight="1">
      <c r="A14" s="38"/>
      <c r="B14" s="80" t="s">
        <v>27</v>
      </c>
      <c r="C14" s="29" t="s">
        <v>37</v>
      </c>
      <c r="D14" s="29"/>
      <c r="E14" s="73"/>
      <c r="F14" s="89">
        <v>879045056.89999998</v>
      </c>
      <c r="G14" s="52"/>
      <c r="H14" s="53">
        <v>2.8191739011880691E-2</v>
      </c>
      <c r="I14" s="5"/>
    </row>
    <row r="15" spans="1:9" ht="18.899999999999999" customHeight="1">
      <c r="A15" s="38"/>
      <c r="B15" s="80" t="s">
        <v>38</v>
      </c>
      <c r="C15" s="14" t="s">
        <v>39</v>
      </c>
      <c r="D15" s="14"/>
      <c r="E15" s="77"/>
      <c r="F15" s="88">
        <v>14590745.549999999</v>
      </c>
      <c r="G15" s="56"/>
      <c r="H15" s="57">
        <v>3.4034304379770806E-2</v>
      </c>
      <c r="I15" s="5"/>
    </row>
    <row r="16" spans="1:9" ht="18.899999999999999" customHeight="1">
      <c r="A16" s="38"/>
      <c r="B16" s="80" t="s">
        <v>38</v>
      </c>
      <c r="C16" s="14" t="s">
        <v>46</v>
      </c>
      <c r="D16" s="14"/>
      <c r="E16" s="77"/>
      <c r="F16" s="88">
        <v>592885.44999999995</v>
      </c>
      <c r="G16" s="56"/>
      <c r="H16" s="57">
        <v>5.6566151298390197E-2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230629.30000000008</v>
      </c>
      <c r="G17" s="56"/>
      <c r="H17" s="57">
        <v>-1.7168934227848525E-2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4675514334.8500004</v>
      </c>
      <c r="H18" s="60">
        <v>-2.4272210551943396E-2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3232210039.4699998</v>
      </c>
      <c r="H19" s="53">
        <v>3.3672466460555363E-2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1335123914.8100002</v>
      </c>
      <c r="H20" s="53">
        <v>-0.13426203257502678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61">
        <v>108093836.27000007</v>
      </c>
      <c r="H21" s="53">
        <v>-0.11850195420190139</v>
      </c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61">
        <v>86544.3</v>
      </c>
      <c r="H22" s="53">
        <v>-0.11850201270805559</v>
      </c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/>
      <c r="H23" s="53"/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1333923641.3499997</v>
      </c>
      <c r="H24" s="60">
        <v>-6.9565041066607755E-2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996618827.45999956</v>
      </c>
      <c r="H25" s="53">
        <v>-4.9074273371974494E-2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337304813.89000005</v>
      </c>
      <c r="H26" s="53">
        <v>-0.12525774291714104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2810182604.8399992</v>
      </c>
      <c r="H27" s="60">
        <v>3.9600608816858375E-2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2374433059.519999</v>
      </c>
      <c r="H28" s="53">
        <v>3.9080127698746116E-2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435749545.32000029</v>
      </c>
      <c r="H29" s="65">
        <v>4.2445937676526407E-2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ul14"/>
  <dimension ref="A1:I67"/>
  <sheetViews>
    <sheetView showGridLines="0" workbookViewId="0">
      <selection activeCell="G3" sqref="G3"/>
    </sheetView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51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/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209" t="s">
        <v>25</v>
      </c>
      <c r="G5" s="210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26848610692.080002</v>
      </c>
      <c r="H6" s="51">
        <v>2.0868186706692646E-2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7125735714.1600037</v>
      </c>
      <c r="H7" s="53">
        <v>-2.0022743091743084E-2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5290158305.6200047</v>
      </c>
      <c r="G8" s="54"/>
      <c r="H8" s="53">
        <v>3.6162129045387592E-3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1835577408.5399995</v>
      </c>
      <c r="G9" s="55"/>
      <c r="H9" s="53">
        <v>-8.2317169908505045E-2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/>
      <c r="G10" s="55"/>
      <c r="H10" s="53"/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17029021930.049999</v>
      </c>
      <c r="H11" s="53">
        <v>3.5608246031585043E-2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1799393730.6699998</v>
      </c>
      <c r="H12" s="53">
        <v>4.9143447670147583E-2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894459317.19999993</v>
      </c>
      <c r="H13" s="53">
        <v>2.8292583425291416E-2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879045056.89999998</v>
      </c>
      <c r="G14" s="52"/>
      <c r="H14" s="53">
        <v>2.8191739011880691E-2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14590745.549999999</v>
      </c>
      <c r="G15" s="56"/>
      <c r="H15" s="57">
        <v>3.4034304379770806E-2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592885.44999999995</v>
      </c>
      <c r="G16" s="56"/>
      <c r="H16" s="57">
        <v>5.6566151298390197E-2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230629.30000000008</v>
      </c>
      <c r="G17" s="56"/>
      <c r="H17" s="57">
        <v>-1.7168934227848525E-2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4675514334.8500004</v>
      </c>
      <c r="H18" s="60">
        <v>-2.4272210551943396E-2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3232210039.4699998</v>
      </c>
      <c r="H19" s="53">
        <v>3.3672466460555363E-2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1335123914.8100002</v>
      </c>
      <c r="H20" s="53">
        <v>-0.13426203257502678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61">
        <v>108093836.27000007</v>
      </c>
      <c r="H21" s="53">
        <v>-0.11850195420190139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61">
        <v>86544.3</v>
      </c>
      <c r="H22" s="53">
        <v>-0.11850201270805559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/>
      <c r="H23" s="51"/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1333923641.3499997</v>
      </c>
      <c r="H24" s="60">
        <v>-6.9565041066607755E-2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996618827.45999956</v>
      </c>
      <c r="H25" s="53">
        <v>-4.9074273371974494E-2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337304813.89000005</v>
      </c>
      <c r="H26" s="53">
        <v>-0.12525774291714104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2810182604.8399992</v>
      </c>
      <c r="H27" s="60">
        <v>3.9600608816858375E-2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2374433059.519999</v>
      </c>
      <c r="H28" s="53">
        <v>3.9080127698746116E-2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435749545.32000029</v>
      </c>
      <c r="H29" s="65">
        <v>4.2445937676526407E-2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56C1A-698F-47EC-BF7C-7B0A1EFF1985}">
  <dimension ref="A1:H25"/>
  <sheetViews>
    <sheetView showGridLines="0" workbookViewId="0"/>
  </sheetViews>
  <sheetFormatPr defaultRowHeight="13.2"/>
  <cols>
    <col min="1" max="3" width="3.77734375" customWidth="1"/>
    <col min="4" max="4" width="13.33203125" customWidth="1"/>
    <col min="5" max="5" width="12.5546875" customWidth="1"/>
    <col min="6" max="6" width="16.109375" customWidth="1"/>
    <col min="7" max="7" width="17" customWidth="1"/>
    <col min="8" max="8" width="12.21875" customWidth="1"/>
  </cols>
  <sheetData>
    <row r="1" spans="1:8" ht="13.8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8" ht="15.6">
      <c r="A2" s="4"/>
      <c r="B2" s="5"/>
      <c r="D2" s="6"/>
      <c r="E2" s="11"/>
      <c r="F2" s="7"/>
      <c r="G2" s="25"/>
      <c r="H2" s="81">
        <f>'2021 10.10.'!H2</f>
        <v>44844</v>
      </c>
    </row>
    <row r="3" spans="1:8">
      <c r="A3" s="3"/>
      <c r="B3" s="5"/>
      <c r="C3" s="3"/>
      <c r="D3" s="3"/>
      <c r="E3" s="7"/>
      <c r="F3" s="9"/>
      <c r="G3" s="8" t="s">
        <v>24</v>
      </c>
      <c r="H3" s="204">
        <f>'2021 10.10.'!H3</f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14</v>
      </c>
    </row>
    <row r="6" spans="1:8" ht="18.600000000000001" customHeight="1">
      <c r="A6" s="43" t="s">
        <v>32</v>
      </c>
      <c r="B6" s="33"/>
      <c r="C6" s="33"/>
      <c r="D6" s="33"/>
      <c r="E6" s="72"/>
      <c r="F6" s="182"/>
      <c r="G6" s="127">
        <f>'2021 10.10.'!G6</f>
        <v>35136838199.219986</v>
      </c>
      <c r="H6" s="128">
        <f>'2021 10.10.'!H6</f>
        <v>8.7534061554511045E-2</v>
      </c>
    </row>
    <row r="7" spans="1:8" ht="18.600000000000001" customHeight="1">
      <c r="A7" s="183"/>
      <c r="B7" s="99" t="s">
        <v>15</v>
      </c>
      <c r="C7" s="100"/>
      <c r="D7" s="100"/>
      <c r="E7" s="184"/>
      <c r="F7" s="185"/>
      <c r="G7" s="186">
        <f>'2021 10.10.'!G7</f>
        <v>10953499913.530006</v>
      </c>
      <c r="H7" s="134">
        <f>'2021 10.10.'!H7</f>
        <v>0.18214780383402229</v>
      </c>
    </row>
    <row r="8" spans="1:8" ht="18.600000000000001" customHeight="1">
      <c r="A8" s="39"/>
      <c r="B8" s="40" t="s">
        <v>27</v>
      </c>
      <c r="C8" s="100" t="s">
        <v>16</v>
      </c>
      <c r="D8" s="100"/>
      <c r="E8" s="187"/>
      <c r="F8" s="188">
        <f>'2021 10.10.'!F8</f>
        <v>6025237955.8000069</v>
      </c>
      <c r="G8" s="189"/>
      <c r="H8" s="134">
        <f>'2021 10.10.'!H8</f>
        <v>6.1909742263962064E-2</v>
      </c>
    </row>
    <row r="9" spans="1:8" ht="18.600000000000001" customHeight="1">
      <c r="A9" s="39"/>
      <c r="B9" s="37" t="s">
        <v>27</v>
      </c>
      <c r="C9" s="100" t="s">
        <v>17</v>
      </c>
      <c r="D9" s="100"/>
      <c r="E9" s="187"/>
      <c r="F9" s="188">
        <f>'2021 10.10.'!F9</f>
        <v>4405640333.3599997</v>
      </c>
      <c r="G9" s="190"/>
      <c r="H9" s="134">
        <f>'2021 10.10.'!H9</f>
        <v>0.42991769095874655</v>
      </c>
    </row>
    <row r="10" spans="1:8" ht="18.600000000000001" customHeight="1">
      <c r="A10" s="39"/>
      <c r="B10" s="37" t="s">
        <v>27</v>
      </c>
      <c r="C10" s="100" t="s">
        <v>53</v>
      </c>
      <c r="D10" s="100"/>
      <c r="E10" s="187"/>
      <c r="F10" s="188">
        <f>'2021 10.10.'!F10</f>
        <v>522621624.36999971</v>
      </c>
      <c r="G10" s="190"/>
      <c r="H10" s="134">
        <f>'2021 10.10.'!H10</f>
        <v>2.3237979386824925E-2</v>
      </c>
    </row>
    <row r="11" spans="1:8" ht="18.600000000000001" customHeight="1">
      <c r="A11" s="183"/>
      <c r="B11" s="100" t="s">
        <v>18</v>
      </c>
      <c r="C11" s="100"/>
      <c r="D11" s="100"/>
      <c r="E11" s="184"/>
      <c r="F11" s="182"/>
      <c r="G11" s="186">
        <f>'2021 10.10.'!G11</f>
        <v>20992014894.679981</v>
      </c>
      <c r="H11" s="134">
        <f>'2021 10.10.'!H11</f>
        <v>4.318954060146174E-2</v>
      </c>
    </row>
    <row r="12" spans="1:8" ht="18.600000000000001" customHeight="1">
      <c r="A12" s="183"/>
      <c r="B12" s="100" t="s">
        <v>19</v>
      </c>
      <c r="C12" s="100"/>
      <c r="D12" s="100"/>
      <c r="E12" s="184"/>
      <c r="F12" s="182"/>
      <c r="G12" s="186">
        <f>'2021 10.10.'!G12</f>
        <v>2256371257.5500002</v>
      </c>
      <c r="H12" s="134">
        <f>'2021 10.10.'!H12</f>
        <v>0.12448218070033779</v>
      </c>
    </row>
    <row r="13" spans="1:8" ht="18.600000000000001" customHeight="1">
      <c r="A13" s="183"/>
      <c r="B13" s="100" t="s">
        <v>41</v>
      </c>
      <c r="C13" s="100"/>
      <c r="D13" s="100"/>
      <c r="E13" s="184"/>
      <c r="F13" s="182"/>
      <c r="G13" s="186">
        <f>'2021 10.10.'!G13</f>
        <v>934952133.45999992</v>
      </c>
      <c r="H13" s="134">
        <f>'2021 10.10.'!H13</f>
        <v>2.3528029493486979E-2</v>
      </c>
    </row>
    <row r="14" spans="1:8" ht="18.600000000000001" customHeight="1">
      <c r="A14" s="183"/>
      <c r="B14" s="191" t="s">
        <v>38</v>
      </c>
      <c r="C14" s="100" t="s">
        <v>42</v>
      </c>
      <c r="D14" s="100"/>
      <c r="E14" s="184"/>
      <c r="F14" s="185">
        <f>'2021 10.10.'!F14</f>
        <v>918527472.26999986</v>
      </c>
      <c r="G14" s="186"/>
      <c r="H14" s="134">
        <f>'2021 10.10.'!H14</f>
        <v>2.3535424373725577E-2</v>
      </c>
    </row>
    <row r="15" spans="1:8" ht="18.600000000000001" customHeight="1">
      <c r="A15" s="183"/>
      <c r="B15" s="191" t="s">
        <v>27</v>
      </c>
      <c r="C15" s="99" t="s">
        <v>43</v>
      </c>
      <c r="D15" s="99"/>
      <c r="E15" s="192"/>
      <c r="F15" s="185">
        <f>'2021 10.10.'!F15</f>
        <v>16424661.189999999</v>
      </c>
      <c r="G15" s="189"/>
      <c r="H15" s="193">
        <f>'2021 10.10.'!H15</f>
        <v>2.3114650597573005E-2</v>
      </c>
    </row>
    <row r="16" spans="1:8" ht="18.600000000000001" customHeight="1">
      <c r="A16" s="43" t="s">
        <v>35</v>
      </c>
      <c r="B16" s="33"/>
      <c r="C16" s="33"/>
      <c r="D16" s="33"/>
      <c r="E16" s="34"/>
      <c r="F16" s="194"/>
      <c r="G16" s="152">
        <f>'2021 10.10.'!G16</f>
        <v>7309370440.2699995</v>
      </c>
      <c r="H16" s="153">
        <f>'2021 10.10.'!H16</f>
        <v>0.3440352312434003</v>
      </c>
    </row>
    <row r="17" spans="1:8" ht="18.600000000000001" customHeight="1">
      <c r="A17" s="68"/>
      <c r="B17" s="100" t="s">
        <v>20</v>
      </c>
      <c r="C17" s="100"/>
      <c r="D17" s="100"/>
      <c r="E17" s="195"/>
      <c r="F17" s="196"/>
      <c r="G17" s="157">
        <f>'2021 10.10.'!G17</f>
        <v>4057576551.9353023</v>
      </c>
      <c r="H17" s="134">
        <f>'2021 10.10.'!H17</f>
        <v>0.29351960483970219</v>
      </c>
    </row>
    <row r="18" spans="1:8" ht="18.600000000000001" customHeight="1">
      <c r="A18" s="68"/>
      <c r="B18" s="100" t="s">
        <v>21</v>
      </c>
      <c r="C18" s="100"/>
      <c r="D18" s="100"/>
      <c r="E18" s="195"/>
      <c r="F18" s="196"/>
      <c r="G18" s="157">
        <f>'2021 10.10.'!G18</f>
        <v>3251793888.3346972</v>
      </c>
      <c r="H18" s="134">
        <f>'2021 10.10.'!H18</f>
        <v>0.41288512790775211</v>
      </c>
    </row>
    <row r="19" spans="1:8" ht="18.600000000000001" customHeight="1">
      <c r="A19" s="101" t="s">
        <v>54</v>
      </c>
      <c r="B19" s="100"/>
      <c r="C19" s="100"/>
      <c r="D19" s="100"/>
      <c r="E19" s="195"/>
      <c r="F19" s="196"/>
      <c r="G19" s="161">
        <f>'2021 10.10.'!G19</f>
        <v>30937650</v>
      </c>
      <c r="H19" s="134">
        <f>'2021 10.10.'!H19</f>
        <v>4.6561749814643782E-2</v>
      </c>
    </row>
    <row r="20" spans="1:8" ht="18.600000000000001" customHeight="1">
      <c r="A20" s="45" t="s">
        <v>22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64</v>
      </c>
      <c r="C21" s="100"/>
      <c r="D21" s="99"/>
      <c r="E21" s="198"/>
      <c r="F21" s="196"/>
      <c r="G21" s="199">
        <f>'2021 10.10.'!G21</f>
        <v>2440000000</v>
      </c>
      <c r="H21" s="134">
        <f>'2021 10.10.'!H21</f>
        <v>-4.3281353845955661E-2</v>
      </c>
    </row>
    <row r="22" spans="1:8" ht="18.600000000000001" customHeight="1">
      <c r="A22" s="68"/>
      <c r="B22" s="100" t="s">
        <v>33</v>
      </c>
      <c r="C22" s="100"/>
      <c r="D22" s="99"/>
      <c r="E22" s="198"/>
      <c r="F22" s="196"/>
      <c r="G22" s="199">
        <f>'2021 10.10.'!G22</f>
        <v>1750000000</v>
      </c>
      <c r="H22" s="134">
        <f>'2021 10.10.'!H22</f>
        <v>0.40842797210719883</v>
      </c>
    </row>
    <row r="23" spans="1:8" ht="18.600000000000001" customHeight="1">
      <c r="A23" s="45" t="s">
        <v>23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64</v>
      </c>
      <c r="C24" s="100"/>
      <c r="D24" s="100"/>
      <c r="E24" s="198"/>
      <c r="F24" s="196"/>
      <c r="G24" s="199">
        <f>'2021 10.10.'!G24</f>
        <v>471021077.94</v>
      </c>
      <c r="H24" s="134">
        <f>'2021 10.10.'!H24</f>
        <v>-0.15246862822016038</v>
      </c>
    </row>
    <row r="25" spans="1:8" ht="18.600000000000001" customHeight="1">
      <c r="A25" s="69"/>
      <c r="B25" s="200" t="s">
        <v>33</v>
      </c>
      <c r="C25" s="200"/>
      <c r="D25" s="200"/>
      <c r="E25" s="201"/>
      <c r="F25" s="202"/>
      <c r="G25" s="203">
        <f>'2021 10.10.'!G25</f>
        <v>755944925.60000002</v>
      </c>
      <c r="H25" s="172">
        <f>'2021 10.10.'!H25</f>
        <v>4.8228822598749055E-2</v>
      </c>
    </row>
  </sheetData>
  <mergeCells count="1">
    <mergeCell ref="F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666EA-DA64-4ED5-B857-CBC677C517D8}">
  <dimension ref="A1:H25"/>
  <sheetViews>
    <sheetView showGridLines="0" workbookViewId="0">
      <selection activeCell="F6" sqref="F6:H25"/>
    </sheetView>
  </sheetViews>
  <sheetFormatPr defaultRowHeight="13.2"/>
  <cols>
    <col min="1" max="3" width="3.77734375" customWidth="1"/>
    <col min="4" max="4" width="13.44140625" customWidth="1"/>
    <col min="5" max="5" width="12.21875" customWidth="1"/>
    <col min="6" max="6" width="15.109375" customWidth="1"/>
    <col min="7" max="7" width="17" customWidth="1"/>
    <col min="8" max="8" width="9.21875" customWidth="1"/>
  </cols>
  <sheetData>
    <row r="1" spans="1:8" ht="13.8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8" ht="15.6">
      <c r="A2" s="176"/>
      <c r="B2" s="174"/>
      <c r="D2" s="177"/>
      <c r="E2" s="178"/>
      <c r="F2" s="115"/>
      <c r="G2" s="25"/>
      <c r="H2" s="81">
        <v>44823</v>
      </c>
    </row>
    <row r="3" spans="1:8">
      <c r="A3" s="116"/>
      <c r="B3" s="174"/>
      <c r="C3" s="111"/>
      <c r="D3" s="111"/>
      <c r="E3" s="115"/>
      <c r="F3" s="9"/>
      <c r="G3" s="26" t="s">
        <v>1</v>
      </c>
      <c r="H3" s="179"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65</v>
      </c>
    </row>
    <row r="6" spans="1:8" ht="18.600000000000001" customHeight="1">
      <c r="A6" s="43" t="s">
        <v>26</v>
      </c>
      <c r="B6" s="33"/>
      <c r="C6" s="33"/>
      <c r="D6" s="33"/>
      <c r="E6" s="72"/>
      <c r="F6" s="182"/>
      <c r="G6" s="127">
        <v>35180930959.230003</v>
      </c>
      <c r="H6" s="128">
        <v>8.8898793864998549E-2</v>
      </c>
    </row>
    <row r="7" spans="1:8" ht="18.600000000000001" customHeight="1">
      <c r="A7" s="183"/>
      <c r="B7" s="99" t="s">
        <v>52</v>
      </c>
      <c r="C7" s="100"/>
      <c r="D7" s="100"/>
      <c r="E7" s="184"/>
      <c r="F7" s="185"/>
      <c r="G7" s="186">
        <v>11003386002.850002</v>
      </c>
      <c r="H7" s="134">
        <v>0.18753172051791767</v>
      </c>
    </row>
    <row r="8" spans="1:8" ht="18.600000000000001" customHeight="1">
      <c r="A8" s="39"/>
      <c r="B8" s="40" t="s">
        <v>27</v>
      </c>
      <c r="C8" s="100" t="s">
        <v>2</v>
      </c>
      <c r="D8" s="100"/>
      <c r="E8" s="187"/>
      <c r="F8" s="188">
        <v>6025587081.6500053</v>
      </c>
      <c r="G8" s="189"/>
      <c r="H8" s="134">
        <v>6.197127346722886E-2</v>
      </c>
    </row>
    <row r="9" spans="1:8" ht="18.600000000000001" customHeight="1">
      <c r="A9" s="39"/>
      <c r="B9" s="37" t="s">
        <v>27</v>
      </c>
      <c r="C9" s="100" t="s">
        <v>3</v>
      </c>
      <c r="D9" s="100"/>
      <c r="E9" s="187"/>
      <c r="F9" s="188">
        <v>4455279155.7599964</v>
      </c>
      <c r="G9" s="190"/>
      <c r="H9" s="134">
        <v>0.44602872702554719</v>
      </c>
    </row>
    <row r="10" spans="1:8" ht="18.600000000000001" customHeight="1">
      <c r="A10" s="39"/>
      <c r="B10" s="37" t="s">
        <v>27</v>
      </c>
      <c r="C10" s="100" t="s">
        <v>55</v>
      </c>
      <c r="D10" s="100"/>
      <c r="E10" s="187"/>
      <c r="F10" s="188">
        <v>522519765.44000006</v>
      </c>
      <c r="G10" s="190"/>
      <c r="H10" s="134">
        <v>2.3038550352787235E-2</v>
      </c>
    </row>
    <row r="11" spans="1:8" ht="18.600000000000001" customHeight="1">
      <c r="A11" s="183"/>
      <c r="B11" s="100" t="s">
        <v>4</v>
      </c>
      <c r="C11" s="100"/>
      <c r="D11" s="100"/>
      <c r="E11" s="184"/>
      <c r="F11" s="182"/>
      <c r="G11" s="186">
        <v>20986792642.84</v>
      </c>
      <c r="H11" s="134">
        <v>4.2930022945572688E-2</v>
      </c>
    </row>
    <row r="12" spans="1:8" ht="18.600000000000001" customHeight="1">
      <c r="A12" s="183"/>
      <c r="B12" s="100" t="s">
        <v>5</v>
      </c>
      <c r="C12" s="100"/>
      <c r="D12" s="100"/>
      <c r="E12" s="184"/>
      <c r="F12" s="182"/>
      <c r="G12" s="186">
        <v>2256038953.5199995</v>
      </c>
      <c r="H12" s="134">
        <v>0.12431657410565178</v>
      </c>
    </row>
    <row r="13" spans="1:8" ht="18.600000000000001" customHeight="1">
      <c r="A13" s="183"/>
      <c r="B13" s="100" t="s">
        <v>36</v>
      </c>
      <c r="C13" s="100"/>
      <c r="D13" s="100"/>
      <c r="E13" s="184"/>
      <c r="F13" s="182"/>
      <c r="G13" s="186">
        <v>934713360.01999998</v>
      </c>
      <c r="H13" s="134">
        <v>2.3266635032966221E-2</v>
      </c>
    </row>
    <row r="14" spans="1:8" ht="18.600000000000001" customHeight="1">
      <c r="A14" s="183"/>
      <c r="B14" s="191" t="s">
        <v>27</v>
      </c>
      <c r="C14" s="100" t="s">
        <v>37</v>
      </c>
      <c r="D14" s="100"/>
      <c r="E14" s="184"/>
      <c r="F14" s="185">
        <v>918293916.02999997</v>
      </c>
      <c r="G14" s="186"/>
      <c r="H14" s="134">
        <v>2.3275167503419292E-2</v>
      </c>
    </row>
    <row r="15" spans="1:8" ht="18.600000000000001" customHeight="1">
      <c r="A15" s="183"/>
      <c r="B15" s="191" t="s">
        <v>38</v>
      </c>
      <c r="C15" s="99" t="s">
        <v>39</v>
      </c>
      <c r="D15" s="99"/>
      <c r="E15" s="192"/>
      <c r="F15" s="185">
        <v>16419443.989999998</v>
      </c>
      <c r="G15" s="189"/>
      <c r="H15" s="193">
        <v>2.2789664060964832E-2</v>
      </c>
    </row>
    <row r="16" spans="1:8" ht="18.600000000000001" customHeight="1">
      <c r="A16" s="43" t="s">
        <v>28</v>
      </c>
      <c r="B16" s="33"/>
      <c r="C16" s="33"/>
      <c r="D16" s="33"/>
      <c r="E16" s="34"/>
      <c r="F16" s="194"/>
      <c r="G16" s="152">
        <v>7280745364.3800001</v>
      </c>
      <c r="H16" s="153">
        <v>0.3387716985209086</v>
      </c>
    </row>
    <row r="17" spans="1:8" ht="18.600000000000001" customHeight="1">
      <c r="A17" s="68"/>
      <c r="B17" s="100" t="s">
        <v>6</v>
      </c>
      <c r="C17" s="100"/>
      <c r="D17" s="100"/>
      <c r="E17" s="195"/>
      <c r="F17" s="196"/>
      <c r="G17" s="157">
        <v>4041867755.4816217</v>
      </c>
      <c r="H17" s="134">
        <v>0.28851177912866777</v>
      </c>
    </row>
    <row r="18" spans="1:8" ht="18.600000000000001" customHeight="1">
      <c r="A18" s="68"/>
      <c r="B18" s="100" t="s">
        <v>7</v>
      </c>
      <c r="C18" s="100"/>
      <c r="D18" s="100"/>
      <c r="E18" s="195"/>
      <c r="F18" s="196"/>
      <c r="G18" s="157">
        <v>3238877608.8983784</v>
      </c>
      <c r="H18" s="134">
        <v>0.40727308121901773</v>
      </c>
    </row>
    <row r="19" spans="1:8" ht="18.600000000000001" customHeight="1">
      <c r="A19" s="101" t="s">
        <v>56</v>
      </c>
      <c r="B19" s="100"/>
      <c r="C19" s="100"/>
      <c r="D19" s="100"/>
      <c r="E19" s="195"/>
      <c r="F19" s="196"/>
      <c r="G19" s="161">
        <v>30937650</v>
      </c>
      <c r="H19" s="134">
        <v>4.6561749814643782E-2</v>
      </c>
    </row>
    <row r="20" spans="1:8" ht="18.600000000000001" customHeight="1">
      <c r="A20" s="45" t="s">
        <v>10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63</v>
      </c>
      <c r="C21" s="100"/>
      <c r="D21" s="99"/>
      <c r="E21" s="198"/>
      <c r="F21" s="196"/>
      <c r="G21" s="199">
        <v>2440000000</v>
      </c>
      <c r="H21" s="134">
        <v>-4.3281353845955661E-2</v>
      </c>
    </row>
    <row r="22" spans="1:8" ht="18.600000000000001" customHeight="1">
      <c r="A22" s="68"/>
      <c r="B22" s="100" t="s">
        <v>29</v>
      </c>
      <c r="C22" s="100"/>
      <c r="D22" s="99"/>
      <c r="E22" s="198"/>
      <c r="F22" s="196"/>
      <c r="G22" s="199">
        <v>1800000000</v>
      </c>
      <c r="H22" s="134">
        <v>0.44866877131026173</v>
      </c>
    </row>
    <row r="23" spans="1:8" ht="18.600000000000001" customHeight="1">
      <c r="A23" s="45" t="s">
        <v>9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63</v>
      </c>
      <c r="C24" s="100"/>
      <c r="D24" s="100"/>
      <c r="E24" s="198"/>
      <c r="F24" s="196"/>
      <c r="G24" s="199">
        <v>471021077.94</v>
      </c>
      <c r="H24" s="134">
        <v>-0.15246862822016038</v>
      </c>
    </row>
    <row r="25" spans="1:8" ht="18.600000000000001" customHeight="1">
      <c r="A25" s="69"/>
      <c r="B25" s="200" t="s">
        <v>29</v>
      </c>
      <c r="C25" s="200"/>
      <c r="D25" s="200"/>
      <c r="E25" s="201"/>
      <c r="F25" s="202"/>
      <c r="G25" s="203">
        <v>755944925.60000002</v>
      </c>
      <c r="H25" s="172">
        <v>4.8228822598749055E-2</v>
      </c>
    </row>
  </sheetData>
  <mergeCells count="1">
    <mergeCell ref="F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24599-04DB-45DB-A910-AFDBEFD6C738}">
  <dimension ref="A1:H25"/>
  <sheetViews>
    <sheetView showGridLines="0" workbookViewId="0">
      <selection activeCell="F6" sqref="F6:H25"/>
    </sheetView>
  </sheetViews>
  <sheetFormatPr defaultRowHeight="13.2"/>
  <cols>
    <col min="1" max="3" width="3.77734375" customWidth="1"/>
    <col min="4" max="4" width="13.33203125" customWidth="1"/>
    <col min="5" max="5" width="12.5546875" customWidth="1"/>
    <col min="6" max="6" width="16.109375" customWidth="1"/>
    <col min="7" max="7" width="17" customWidth="1"/>
    <col min="8" max="8" width="12.21875" customWidth="1"/>
  </cols>
  <sheetData>
    <row r="1" spans="1:8" ht="13.8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8" ht="15.6">
      <c r="A2" s="4"/>
      <c r="B2" s="5"/>
      <c r="D2" s="6"/>
      <c r="E2" s="11"/>
      <c r="F2" s="7"/>
      <c r="G2" s="25"/>
      <c r="H2" s="81">
        <f>'2021 19.9.'!H2</f>
        <v>44823</v>
      </c>
    </row>
    <row r="3" spans="1:8">
      <c r="A3" s="3"/>
      <c r="B3" s="5"/>
      <c r="C3" s="3"/>
      <c r="D3" s="3"/>
      <c r="E3" s="7"/>
      <c r="F3" s="9"/>
      <c r="G3" s="8" t="s">
        <v>24</v>
      </c>
      <c r="H3" s="204">
        <f>'2021 19.9.'!H3</f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14</v>
      </c>
    </row>
    <row r="6" spans="1:8" ht="18.600000000000001" customHeight="1">
      <c r="A6" s="43" t="s">
        <v>32</v>
      </c>
      <c r="B6" s="33"/>
      <c r="C6" s="33"/>
      <c r="D6" s="33"/>
      <c r="E6" s="72"/>
      <c r="F6" s="182"/>
      <c r="G6" s="127">
        <f>'2021 19.9.'!G6</f>
        <v>35180930959.230003</v>
      </c>
      <c r="H6" s="128">
        <f>'2021 19.9.'!H6</f>
        <v>8.8898793864998549E-2</v>
      </c>
    </row>
    <row r="7" spans="1:8" ht="18.600000000000001" customHeight="1">
      <c r="A7" s="183"/>
      <c r="B7" s="99" t="s">
        <v>15</v>
      </c>
      <c r="C7" s="100"/>
      <c r="D7" s="100"/>
      <c r="E7" s="184"/>
      <c r="F7" s="185"/>
      <c r="G7" s="186">
        <f>'2021 19.9.'!G7</f>
        <v>11003386002.850002</v>
      </c>
      <c r="H7" s="134">
        <f>'2021 19.9.'!H7</f>
        <v>0.18753172051791767</v>
      </c>
    </row>
    <row r="8" spans="1:8" ht="18.600000000000001" customHeight="1">
      <c r="A8" s="39"/>
      <c r="B8" s="40" t="s">
        <v>27</v>
      </c>
      <c r="C8" s="100" t="s">
        <v>16</v>
      </c>
      <c r="D8" s="100"/>
      <c r="E8" s="187"/>
      <c r="F8" s="188">
        <f>'2021 19.9.'!F8</f>
        <v>6025587081.6500053</v>
      </c>
      <c r="G8" s="189"/>
      <c r="H8" s="134">
        <f>'2021 19.9.'!H8</f>
        <v>6.197127346722886E-2</v>
      </c>
    </row>
    <row r="9" spans="1:8" ht="18.600000000000001" customHeight="1">
      <c r="A9" s="39"/>
      <c r="B9" s="37" t="s">
        <v>27</v>
      </c>
      <c r="C9" s="100" t="s">
        <v>17</v>
      </c>
      <c r="D9" s="100"/>
      <c r="E9" s="187"/>
      <c r="F9" s="188">
        <f>'2021 19.9.'!F9</f>
        <v>4455279155.7599964</v>
      </c>
      <c r="G9" s="190"/>
      <c r="H9" s="134">
        <f>'2021 19.9.'!H9</f>
        <v>0.44602872702554719</v>
      </c>
    </row>
    <row r="10" spans="1:8" ht="18.600000000000001" customHeight="1">
      <c r="A10" s="39"/>
      <c r="B10" s="37" t="s">
        <v>27</v>
      </c>
      <c r="C10" s="100" t="s">
        <v>53</v>
      </c>
      <c r="D10" s="100"/>
      <c r="E10" s="187"/>
      <c r="F10" s="188">
        <f>'2021 19.9.'!F10</f>
        <v>522519765.44000006</v>
      </c>
      <c r="G10" s="190"/>
      <c r="H10" s="134">
        <f>'2021 19.9.'!H10</f>
        <v>2.3038550352787235E-2</v>
      </c>
    </row>
    <row r="11" spans="1:8" ht="18.600000000000001" customHeight="1">
      <c r="A11" s="183"/>
      <c r="B11" s="100" t="s">
        <v>18</v>
      </c>
      <c r="C11" s="100"/>
      <c r="D11" s="100"/>
      <c r="E11" s="184"/>
      <c r="F11" s="182"/>
      <c r="G11" s="186">
        <f>'2021 19.9.'!G11</f>
        <v>20986792642.84</v>
      </c>
      <c r="H11" s="134">
        <f>'2021 19.9.'!H11</f>
        <v>4.2930022945572688E-2</v>
      </c>
    </row>
    <row r="12" spans="1:8" ht="18.600000000000001" customHeight="1">
      <c r="A12" s="183"/>
      <c r="B12" s="100" t="s">
        <v>19</v>
      </c>
      <c r="C12" s="100"/>
      <c r="D12" s="100"/>
      <c r="E12" s="184"/>
      <c r="F12" s="182"/>
      <c r="G12" s="186">
        <f>'2021 19.9.'!G12</f>
        <v>2256038953.5199995</v>
      </c>
      <c r="H12" s="134">
        <f>'2021 19.9.'!H12</f>
        <v>0.12431657410565178</v>
      </c>
    </row>
    <row r="13" spans="1:8" ht="18.600000000000001" customHeight="1">
      <c r="A13" s="183"/>
      <c r="B13" s="100" t="s">
        <v>41</v>
      </c>
      <c r="C13" s="100"/>
      <c r="D13" s="100"/>
      <c r="E13" s="184"/>
      <c r="F13" s="182"/>
      <c r="G13" s="186">
        <f>'2021 19.9.'!G13</f>
        <v>934713360.01999998</v>
      </c>
      <c r="H13" s="134">
        <f>'2021 19.9.'!H13</f>
        <v>2.3266635032966221E-2</v>
      </c>
    </row>
    <row r="14" spans="1:8" ht="18.600000000000001" customHeight="1">
      <c r="A14" s="183"/>
      <c r="B14" s="191" t="s">
        <v>38</v>
      </c>
      <c r="C14" s="100" t="s">
        <v>42</v>
      </c>
      <c r="D14" s="100"/>
      <c r="E14" s="184"/>
      <c r="F14" s="185">
        <f>'2021 19.9.'!F14</f>
        <v>918293916.02999997</v>
      </c>
      <c r="G14" s="186"/>
      <c r="H14" s="134">
        <f>'2021 19.9.'!H14</f>
        <v>2.3275167503419292E-2</v>
      </c>
    </row>
    <row r="15" spans="1:8" ht="18.600000000000001" customHeight="1">
      <c r="A15" s="183"/>
      <c r="B15" s="191" t="s">
        <v>27</v>
      </c>
      <c r="C15" s="99" t="s">
        <v>43</v>
      </c>
      <c r="D15" s="99"/>
      <c r="E15" s="192"/>
      <c r="F15" s="185">
        <f>'2021 19.9.'!F15</f>
        <v>16419443.989999998</v>
      </c>
      <c r="G15" s="189"/>
      <c r="H15" s="193">
        <f>'2021 19.9.'!H15</f>
        <v>2.2789664060964832E-2</v>
      </c>
    </row>
    <row r="16" spans="1:8" ht="18.600000000000001" customHeight="1">
      <c r="A16" s="43" t="s">
        <v>35</v>
      </c>
      <c r="B16" s="33"/>
      <c r="C16" s="33"/>
      <c r="D16" s="33"/>
      <c r="E16" s="34"/>
      <c r="F16" s="194"/>
      <c r="G16" s="152">
        <f>'2021 19.9.'!G16</f>
        <v>7280745364.3800001</v>
      </c>
      <c r="H16" s="153">
        <f>'2021 19.9.'!H16</f>
        <v>0.3387716985209086</v>
      </c>
    </row>
    <row r="17" spans="1:8" ht="18.600000000000001" customHeight="1">
      <c r="A17" s="68"/>
      <c r="B17" s="100" t="s">
        <v>20</v>
      </c>
      <c r="C17" s="100"/>
      <c r="D17" s="100"/>
      <c r="E17" s="195"/>
      <c r="F17" s="196"/>
      <c r="G17" s="157">
        <f>'2021 19.9.'!G17</f>
        <v>4041867755.4816217</v>
      </c>
      <c r="H17" s="134">
        <f>'2021 19.9.'!H17</f>
        <v>0.28851177912866777</v>
      </c>
    </row>
    <row r="18" spans="1:8" ht="18.600000000000001" customHeight="1">
      <c r="A18" s="68"/>
      <c r="B18" s="100" t="s">
        <v>21</v>
      </c>
      <c r="C18" s="100"/>
      <c r="D18" s="100"/>
      <c r="E18" s="195"/>
      <c r="F18" s="196"/>
      <c r="G18" s="157">
        <f>'2021 19.9.'!G18</f>
        <v>3238877608.8983784</v>
      </c>
      <c r="H18" s="134">
        <f>'2021 19.9.'!H18</f>
        <v>0.40727308121901773</v>
      </c>
    </row>
    <row r="19" spans="1:8" ht="18.600000000000001" customHeight="1">
      <c r="A19" s="101" t="s">
        <v>54</v>
      </c>
      <c r="B19" s="100"/>
      <c r="C19" s="100"/>
      <c r="D19" s="100"/>
      <c r="E19" s="195"/>
      <c r="F19" s="196"/>
      <c r="G19" s="161">
        <f>'2021 19.9.'!G19</f>
        <v>30937650</v>
      </c>
      <c r="H19" s="134">
        <f>'2021 19.9.'!H19</f>
        <v>4.6561749814643782E-2</v>
      </c>
    </row>
    <row r="20" spans="1:8" ht="18.600000000000001" customHeight="1">
      <c r="A20" s="45" t="s">
        <v>22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64</v>
      </c>
      <c r="C21" s="100"/>
      <c r="D21" s="99"/>
      <c r="E21" s="198"/>
      <c r="F21" s="196"/>
      <c r="G21" s="199">
        <f>'2021 19.9.'!G21</f>
        <v>2440000000</v>
      </c>
      <c r="H21" s="134">
        <f>'2021 19.9.'!H21</f>
        <v>-4.3281353845955661E-2</v>
      </c>
    </row>
    <row r="22" spans="1:8" ht="18.600000000000001" customHeight="1">
      <c r="A22" s="68"/>
      <c r="B22" s="100" t="s">
        <v>33</v>
      </c>
      <c r="C22" s="100"/>
      <c r="D22" s="99"/>
      <c r="E22" s="198"/>
      <c r="F22" s="196"/>
      <c r="G22" s="199">
        <f>'2021 19.9.'!G22</f>
        <v>1800000000</v>
      </c>
      <c r="H22" s="134">
        <f>'2021 19.9.'!H22</f>
        <v>0.44866877131026173</v>
      </c>
    </row>
    <row r="23" spans="1:8" ht="18.600000000000001" customHeight="1">
      <c r="A23" s="45" t="s">
        <v>23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64</v>
      </c>
      <c r="C24" s="100"/>
      <c r="D24" s="100"/>
      <c r="E24" s="198"/>
      <c r="F24" s="196"/>
      <c r="G24" s="199">
        <f>'2021 19.9.'!G24</f>
        <v>471021077.94</v>
      </c>
      <c r="H24" s="134">
        <f>'2021 19.9.'!H24</f>
        <v>-0.15246862822016038</v>
      </c>
    </row>
    <row r="25" spans="1:8" ht="18.600000000000001" customHeight="1">
      <c r="A25" s="69"/>
      <c r="B25" s="200" t="s">
        <v>33</v>
      </c>
      <c r="C25" s="200"/>
      <c r="D25" s="200"/>
      <c r="E25" s="201"/>
      <c r="F25" s="202"/>
      <c r="G25" s="203">
        <f>'2021 19.9.'!G25</f>
        <v>755944925.60000002</v>
      </c>
      <c r="H25" s="172">
        <f>'2021 19.9.'!H25</f>
        <v>4.8228822598749055E-2</v>
      </c>
    </row>
  </sheetData>
  <mergeCells count="1">
    <mergeCell ref="F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5A00C-77DE-42CF-905B-8F1A18A6858E}">
  <dimension ref="A1:H25"/>
  <sheetViews>
    <sheetView showGridLines="0" workbookViewId="0"/>
  </sheetViews>
  <sheetFormatPr defaultRowHeight="13.2"/>
  <cols>
    <col min="1" max="3" width="3.77734375" customWidth="1"/>
    <col min="4" max="4" width="13.44140625" customWidth="1"/>
    <col min="5" max="5" width="12.21875" customWidth="1"/>
    <col min="6" max="6" width="15.109375" customWidth="1"/>
    <col min="7" max="7" width="17" customWidth="1"/>
    <col min="8" max="8" width="9.21875" customWidth="1"/>
  </cols>
  <sheetData>
    <row r="1" spans="1:8" ht="13.8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8" ht="15.6">
      <c r="A2" s="176"/>
      <c r="B2" s="174"/>
      <c r="D2" s="177"/>
      <c r="E2" s="178"/>
      <c r="F2" s="115"/>
      <c r="G2" s="25"/>
      <c r="H2" s="81">
        <v>44802</v>
      </c>
    </row>
    <row r="3" spans="1:8">
      <c r="A3" s="116"/>
      <c r="B3" s="174"/>
      <c r="C3" s="111"/>
      <c r="D3" s="111"/>
      <c r="E3" s="115"/>
      <c r="F3" s="9"/>
      <c r="G3" s="26" t="s">
        <v>1</v>
      </c>
      <c r="H3" s="179"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65</v>
      </c>
    </row>
    <row r="6" spans="1:8" ht="18.600000000000001" customHeight="1">
      <c r="A6" s="43" t="s">
        <v>26</v>
      </c>
      <c r="B6" s="33"/>
      <c r="C6" s="33"/>
      <c r="D6" s="33"/>
      <c r="E6" s="72"/>
      <c r="F6" s="182"/>
      <c r="G6" s="127">
        <v>35144584789.199989</v>
      </c>
      <c r="H6" s="128">
        <v>8.7773829299587769E-2</v>
      </c>
    </row>
    <row r="7" spans="1:8" ht="18.600000000000001" customHeight="1">
      <c r="A7" s="183"/>
      <c r="B7" s="99" t="s">
        <v>52</v>
      </c>
      <c r="C7" s="100"/>
      <c r="D7" s="100"/>
      <c r="E7" s="184"/>
      <c r="F7" s="185"/>
      <c r="G7" s="186">
        <v>10969938031.460001</v>
      </c>
      <c r="H7" s="134">
        <v>0.18392187469388555</v>
      </c>
    </row>
    <row r="8" spans="1:8" ht="18.600000000000001" customHeight="1">
      <c r="A8" s="39"/>
      <c r="B8" s="40" t="s">
        <v>27</v>
      </c>
      <c r="C8" s="100" t="s">
        <v>2</v>
      </c>
      <c r="D8" s="100"/>
      <c r="E8" s="187"/>
      <c r="F8" s="188">
        <v>6026939787.5999994</v>
      </c>
      <c r="G8" s="189"/>
      <c r="H8" s="134">
        <v>6.2209679259208395E-2</v>
      </c>
    </row>
    <row r="9" spans="1:8" ht="18.600000000000001" customHeight="1">
      <c r="A9" s="39"/>
      <c r="B9" s="37" t="s">
        <v>27</v>
      </c>
      <c r="C9" s="100" t="s">
        <v>3</v>
      </c>
      <c r="D9" s="100"/>
      <c r="E9" s="187"/>
      <c r="F9" s="188">
        <v>4420628261.6100016</v>
      </c>
      <c r="G9" s="190"/>
      <c r="H9" s="134">
        <v>0.43478225141621651</v>
      </c>
    </row>
    <row r="10" spans="1:8" ht="18.600000000000001" customHeight="1">
      <c r="A10" s="39"/>
      <c r="B10" s="37" t="s">
        <v>27</v>
      </c>
      <c r="C10" s="100" t="s">
        <v>55</v>
      </c>
      <c r="D10" s="100"/>
      <c r="E10" s="187"/>
      <c r="F10" s="188">
        <v>522369982.24999982</v>
      </c>
      <c r="G10" s="190"/>
      <c r="H10" s="134">
        <v>2.2745290675928898E-2</v>
      </c>
    </row>
    <row r="11" spans="1:8" ht="18.600000000000001" customHeight="1">
      <c r="A11" s="183"/>
      <c r="B11" s="100" t="s">
        <v>4</v>
      </c>
      <c r="C11" s="100"/>
      <c r="D11" s="100"/>
      <c r="E11" s="184"/>
      <c r="F11" s="182"/>
      <c r="G11" s="186">
        <v>20984302596.349991</v>
      </c>
      <c r="H11" s="134">
        <v>4.28062811100689E-2</v>
      </c>
    </row>
    <row r="12" spans="1:8" ht="18.600000000000001" customHeight="1">
      <c r="A12" s="183"/>
      <c r="B12" s="100" t="s">
        <v>5</v>
      </c>
      <c r="C12" s="100"/>
      <c r="D12" s="100"/>
      <c r="E12" s="184"/>
      <c r="F12" s="182"/>
      <c r="G12" s="186">
        <v>2255808994.9300003</v>
      </c>
      <c r="H12" s="134">
        <v>0.12420197224840512</v>
      </c>
    </row>
    <row r="13" spans="1:8" ht="18.600000000000001" customHeight="1">
      <c r="A13" s="183"/>
      <c r="B13" s="100" t="s">
        <v>36</v>
      </c>
      <c r="C13" s="100"/>
      <c r="D13" s="100"/>
      <c r="E13" s="184"/>
      <c r="F13" s="182"/>
      <c r="G13" s="186">
        <v>934535166.46000075</v>
      </c>
      <c r="H13" s="134">
        <v>2.3071559695088117E-2</v>
      </c>
    </row>
    <row r="14" spans="1:8" ht="18.600000000000001" customHeight="1">
      <c r="A14" s="183"/>
      <c r="B14" s="191" t="s">
        <v>27</v>
      </c>
      <c r="C14" s="100" t="s">
        <v>37</v>
      </c>
      <c r="D14" s="100"/>
      <c r="E14" s="184"/>
      <c r="F14" s="185">
        <v>918115790.7700007</v>
      </c>
      <c r="G14" s="186"/>
      <c r="H14" s="134">
        <v>2.3076678596893219E-2</v>
      </c>
    </row>
    <row r="15" spans="1:8" ht="18.600000000000001" customHeight="1">
      <c r="A15" s="183"/>
      <c r="B15" s="191" t="s">
        <v>38</v>
      </c>
      <c r="C15" s="99" t="s">
        <v>39</v>
      </c>
      <c r="D15" s="99"/>
      <c r="E15" s="192"/>
      <c r="F15" s="185">
        <v>16419375.689999998</v>
      </c>
      <c r="G15" s="189"/>
      <c r="H15" s="193">
        <v>2.278540956038011E-2</v>
      </c>
    </row>
    <row r="16" spans="1:8" ht="18.600000000000001" customHeight="1">
      <c r="A16" s="43" t="s">
        <v>28</v>
      </c>
      <c r="B16" s="33"/>
      <c r="C16" s="33"/>
      <c r="D16" s="33"/>
      <c r="E16" s="34"/>
      <c r="F16" s="194"/>
      <c r="G16" s="152">
        <v>7272296307.6799994</v>
      </c>
      <c r="H16" s="153">
        <v>0.3372180996209253</v>
      </c>
    </row>
    <row r="17" spans="1:8" ht="18.600000000000001" customHeight="1">
      <c r="A17" s="68"/>
      <c r="B17" s="100" t="s">
        <v>6</v>
      </c>
      <c r="C17" s="100"/>
      <c r="D17" s="100"/>
      <c r="E17" s="195"/>
      <c r="F17" s="196"/>
      <c r="G17" s="157">
        <v>4037248218.905066</v>
      </c>
      <c r="H17" s="134">
        <v>0.28703911162614126</v>
      </c>
    </row>
    <row r="18" spans="1:8" ht="18.600000000000001" customHeight="1">
      <c r="A18" s="68"/>
      <c r="B18" s="100" t="s">
        <v>7</v>
      </c>
      <c r="C18" s="100"/>
      <c r="D18" s="100"/>
      <c r="E18" s="195"/>
      <c r="F18" s="196"/>
      <c r="G18" s="157">
        <v>3235048088.7749333</v>
      </c>
      <c r="H18" s="134">
        <v>0.40560917747381131</v>
      </c>
    </row>
    <row r="19" spans="1:8" ht="18.600000000000001" customHeight="1">
      <c r="A19" s="101" t="s">
        <v>56</v>
      </c>
      <c r="B19" s="100"/>
      <c r="C19" s="100"/>
      <c r="D19" s="100"/>
      <c r="E19" s="195"/>
      <c r="F19" s="196"/>
      <c r="G19" s="161">
        <v>30528875.629999999</v>
      </c>
      <c r="H19" s="134">
        <v>3.2733691770591156E-2</v>
      </c>
    </row>
    <row r="20" spans="1:8" ht="18.600000000000001" customHeight="1">
      <c r="A20" s="45" t="s">
        <v>10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63</v>
      </c>
      <c r="C21" s="100"/>
      <c r="D21" s="99"/>
      <c r="E21" s="198"/>
      <c r="F21" s="196"/>
      <c r="G21" s="199">
        <v>2440000000</v>
      </c>
      <c r="H21" s="134">
        <v>-4.3281353845955661E-2</v>
      </c>
    </row>
    <row r="22" spans="1:8" ht="18.600000000000001" customHeight="1">
      <c r="A22" s="68"/>
      <c r="B22" s="100" t="s">
        <v>29</v>
      </c>
      <c r="C22" s="100"/>
      <c r="D22" s="99"/>
      <c r="E22" s="198"/>
      <c r="F22" s="196"/>
      <c r="G22" s="199">
        <v>1800000000</v>
      </c>
      <c r="H22" s="134">
        <v>0.44866877131026173</v>
      </c>
    </row>
    <row r="23" spans="1:8" ht="18.600000000000001" customHeight="1">
      <c r="A23" s="45" t="s">
        <v>9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63</v>
      </c>
      <c r="C24" s="100"/>
      <c r="D24" s="100"/>
      <c r="E24" s="198"/>
      <c r="F24" s="196"/>
      <c r="G24" s="199">
        <v>459038103.41000003</v>
      </c>
      <c r="H24" s="134">
        <v>-0.1740301831421408</v>
      </c>
    </row>
    <row r="25" spans="1:8" ht="18.600000000000001" customHeight="1">
      <c r="A25" s="69"/>
      <c r="B25" s="200" t="s">
        <v>29</v>
      </c>
      <c r="C25" s="200"/>
      <c r="D25" s="200"/>
      <c r="E25" s="201"/>
      <c r="F25" s="202"/>
      <c r="G25" s="203">
        <v>753092590.45000005</v>
      </c>
      <c r="H25" s="172">
        <v>4.4273640396066183E-2</v>
      </c>
    </row>
  </sheetData>
  <mergeCells count="1">
    <mergeCell ref="F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A1D8D-DD4D-4529-AA69-C0643D820606}">
  <dimension ref="A1:H25"/>
  <sheetViews>
    <sheetView showGridLines="0" workbookViewId="0"/>
  </sheetViews>
  <sheetFormatPr defaultRowHeight="13.2"/>
  <cols>
    <col min="1" max="3" width="3.77734375" customWidth="1"/>
    <col min="4" max="4" width="13.33203125" customWidth="1"/>
    <col min="5" max="5" width="12.5546875" customWidth="1"/>
    <col min="6" max="6" width="16.109375" customWidth="1"/>
    <col min="7" max="7" width="17" customWidth="1"/>
    <col min="8" max="8" width="12.21875" customWidth="1"/>
  </cols>
  <sheetData>
    <row r="1" spans="1:8" ht="13.8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8" ht="15.6">
      <c r="A2" s="4"/>
      <c r="B2" s="5"/>
      <c r="D2" s="6"/>
      <c r="E2" s="11"/>
      <c r="F2" s="7"/>
      <c r="G2" s="25"/>
      <c r="H2" s="81">
        <f>'2021 29.8.'!H2</f>
        <v>44802</v>
      </c>
    </row>
    <row r="3" spans="1:8">
      <c r="A3" s="3"/>
      <c r="B3" s="5"/>
      <c r="C3" s="3"/>
      <c r="D3" s="3"/>
      <c r="E3" s="7"/>
      <c r="F3" s="9"/>
      <c r="G3" s="8" t="s">
        <v>24</v>
      </c>
      <c r="H3" s="204">
        <f>'2021 29.8.'!H3</f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14</v>
      </c>
    </row>
    <row r="6" spans="1:8" ht="18.600000000000001" customHeight="1">
      <c r="A6" s="43" t="s">
        <v>32</v>
      </c>
      <c r="B6" s="33"/>
      <c r="C6" s="33"/>
      <c r="D6" s="33"/>
      <c r="E6" s="72"/>
      <c r="F6" s="182"/>
      <c r="G6" s="127">
        <f>'2021 29.8.'!G6</f>
        <v>35144584789.199989</v>
      </c>
      <c r="H6" s="128">
        <f>'2021 29.8.'!H6</f>
        <v>8.7773829299587769E-2</v>
      </c>
    </row>
    <row r="7" spans="1:8" ht="18.600000000000001" customHeight="1">
      <c r="A7" s="183"/>
      <c r="B7" s="99" t="s">
        <v>15</v>
      </c>
      <c r="C7" s="100"/>
      <c r="D7" s="100"/>
      <c r="E7" s="184"/>
      <c r="F7" s="185"/>
      <c r="G7" s="186">
        <f>'2021 29.8.'!G7</f>
        <v>10969938031.460001</v>
      </c>
      <c r="H7" s="134">
        <f>'2021 29.8.'!H7</f>
        <v>0.18392187469388555</v>
      </c>
    </row>
    <row r="8" spans="1:8" ht="18.600000000000001" customHeight="1">
      <c r="A8" s="39"/>
      <c r="B8" s="40" t="s">
        <v>27</v>
      </c>
      <c r="C8" s="100" t="s">
        <v>16</v>
      </c>
      <c r="D8" s="100"/>
      <c r="E8" s="187"/>
      <c r="F8" s="188">
        <f>'2021 29.8.'!F8</f>
        <v>6026939787.5999994</v>
      </c>
      <c r="G8" s="189"/>
      <c r="H8" s="134">
        <f>'2021 29.8.'!H8</f>
        <v>6.2209679259208395E-2</v>
      </c>
    </row>
    <row r="9" spans="1:8" ht="18.600000000000001" customHeight="1">
      <c r="A9" s="39"/>
      <c r="B9" s="37" t="s">
        <v>27</v>
      </c>
      <c r="C9" s="100" t="s">
        <v>17</v>
      </c>
      <c r="D9" s="100"/>
      <c r="E9" s="187"/>
      <c r="F9" s="188">
        <f>'2021 29.8.'!F9</f>
        <v>4420628261.6100016</v>
      </c>
      <c r="G9" s="190"/>
      <c r="H9" s="134">
        <f>'2021 29.8.'!H9</f>
        <v>0.43478225141621651</v>
      </c>
    </row>
    <row r="10" spans="1:8" ht="18.600000000000001" customHeight="1">
      <c r="A10" s="39"/>
      <c r="B10" s="37" t="s">
        <v>27</v>
      </c>
      <c r="C10" s="100" t="s">
        <v>53</v>
      </c>
      <c r="D10" s="100"/>
      <c r="E10" s="187"/>
      <c r="F10" s="188">
        <f>'2021 29.8.'!F10</f>
        <v>522369982.24999982</v>
      </c>
      <c r="G10" s="190"/>
      <c r="H10" s="134">
        <f>'2021 29.8.'!H10</f>
        <v>2.2745290675928898E-2</v>
      </c>
    </row>
    <row r="11" spans="1:8" ht="18.600000000000001" customHeight="1">
      <c r="A11" s="183"/>
      <c r="B11" s="100" t="s">
        <v>18</v>
      </c>
      <c r="C11" s="100"/>
      <c r="D11" s="100"/>
      <c r="E11" s="184"/>
      <c r="F11" s="182"/>
      <c r="G11" s="186">
        <f>'2021 29.8.'!G11</f>
        <v>20984302596.349991</v>
      </c>
      <c r="H11" s="134">
        <f>'2021 29.8.'!H11</f>
        <v>4.28062811100689E-2</v>
      </c>
    </row>
    <row r="12" spans="1:8" ht="18.600000000000001" customHeight="1">
      <c r="A12" s="183"/>
      <c r="B12" s="100" t="s">
        <v>19</v>
      </c>
      <c r="C12" s="100"/>
      <c r="D12" s="100"/>
      <c r="E12" s="184"/>
      <c r="F12" s="182"/>
      <c r="G12" s="186">
        <f>'2021 29.8.'!G12</f>
        <v>2255808994.9300003</v>
      </c>
      <c r="H12" s="134">
        <f>'2021 29.8.'!H12</f>
        <v>0.12420197224840512</v>
      </c>
    </row>
    <row r="13" spans="1:8" ht="18.600000000000001" customHeight="1">
      <c r="A13" s="183"/>
      <c r="B13" s="100" t="s">
        <v>41</v>
      </c>
      <c r="C13" s="100"/>
      <c r="D13" s="100"/>
      <c r="E13" s="184"/>
      <c r="F13" s="182"/>
      <c r="G13" s="186">
        <f>'2021 29.8.'!G13</f>
        <v>934535166.46000075</v>
      </c>
      <c r="H13" s="134">
        <f>'2021 29.8.'!H13</f>
        <v>2.3071559695088117E-2</v>
      </c>
    </row>
    <row r="14" spans="1:8" ht="18.600000000000001" customHeight="1">
      <c r="A14" s="183"/>
      <c r="B14" s="191" t="s">
        <v>38</v>
      </c>
      <c r="C14" s="100" t="s">
        <v>42</v>
      </c>
      <c r="D14" s="100"/>
      <c r="E14" s="184"/>
      <c r="F14" s="185">
        <f>'2021 29.8.'!F14</f>
        <v>918115790.7700007</v>
      </c>
      <c r="G14" s="186"/>
      <c r="H14" s="134">
        <f>'2021 29.8.'!H14</f>
        <v>2.3076678596893219E-2</v>
      </c>
    </row>
    <row r="15" spans="1:8" ht="18.600000000000001" customHeight="1">
      <c r="A15" s="183"/>
      <c r="B15" s="191" t="s">
        <v>27</v>
      </c>
      <c r="C15" s="99" t="s">
        <v>43</v>
      </c>
      <c r="D15" s="99"/>
      <c r="E15" s="192"/>
      <c r="F15" s="185">
        <f>'2021 29.8.'!F15</f>
        <v>16419375.689999998</v>
      </c>
      <c r="G15" s="189"/>
      <c r="H15" s="193">
        <f>'2021 29.8.'!H15</f>
        <v>2.278540956038011E-2</v>
      </c>
    </row>
    <row r="16" spans="1:8" ht="18.600000000000001" customHeight="1">
      <c r="A16" s="43" t="s">
        <v>35</v>
      </c>
      <c r="B16" s="33"/>
      <c r="C16" s="33"/>
      <c r="D16" s="33"/>
      <c r="E16" s="34"/>
      <c r="F16" s="194"/>
      <c r="G16" s="152">
        <f>'2021 29.8.'!G16</f>
        <v>7272296307.6799994</v>
      </c>
      <c r="H16" s="153">
        <f>'2021 29.8.'!H16</f>
        <v>0.3372180996209253</v>
      </c>
    </row>
    <row r="17" spans="1:8" ht="18.600000000000001" customHeight="1">
      <c r="A17" s="68"/>
      <c r="B17" s="100" t="s">
        <v>20</v>
      </c>
      <c r="C17" s="100"/>
      <c r="D17" s="100"/>
      <c r="E17" s="195"/>
      <c r="F17" s="196"/>
      <c r="G17" s="157">
        <f>'2021 29.8.'!G17</f>
        <v>4037248218.905066</v>
      </c>
      <c r="H17" s="134">
        <f>'2021 29.8.'!H17</f>
        <v>0.28703911162614126</v>
      </c>
    </row>
    <row r="18" spans="1:8" ht="18.600000000000001" customHeight="1">
      <c r="A18" s="68"/>
      <c r="B18" s="100" t="s">
        <v>21</v>
      </c>
      <c r="C18" s="100"/>
      <c r="D18" s="100"/>
      <c r="E18" s="195"/>
      <c r="F18" s="196"/>
      <c r="G18" s="157">
        <f>'2021 29.8.'!G18</f>
        <v>3235048088.7749333</v>
      </c>
      <c r="H18" s="134">
        <f>'2021 29.8.'!H18</f>
        <v>0.40560917747381131</v>
      </c>
    </row>
    <row r="19" spans="1:8" ht="18.600000000000001" customHeight="1">
      <c r="A19" s="101" t="s">
        <v>54</v>
      </c>
      <c r="B19" s="100"/>
      <c r="C19" s="100"/>
      <c r="D19" s="100"/>
      <c r="E19" s="195"/>
      <c r="F19" s="196"/>
      <c r="G19" s="161">
        <f>'2021 29.8.'!G19</f>
        <v>30528875.629999999</v>
      </c>
      <c r="H19" s="134">
        <f>'2021 29.8.'!H19</f>
        <v>3.2733691770591156E-2</v>
      </c>
    </row>
    <row r="20" spans="1:8" ht="18.600000000000001" customHeight="1">
      <c r="A20" s="45" t="s">
        <v>22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64</v>
      </c>
      <c r="C21" s="100"/>
      <c r="D21" s="99"/>
      <c r="E21" s="198"/>
      <c r="F21" s="196"/>
      <c r="G21" s="199">
        <f>'2021 29.8.'!G21</f>
        <v>2440000000</v>
      </c>
      <c r="H21" s="134">
        <f>'2021 29.8.'!H21</f>
        <v>-4.3281353845955661E-2</v>
      </c>
    </row>
    <row r="22" spans="1:8" ht="18.600000000000001" customHeight="1">
      <c r="A22" s="68"/>
      <c r="B22" s="100" t="s">
        <v>33</v>
      </c>
      <c r="C22" s="100"/>
      <c r="D22" s="99"/>
      <c r="E22" s="198"/>
      <c r="F22" s="196"/>
      <c r="G22" s="199">
        <f>'2021 29.8.'!G22</f>
        <v>1800000000</v>
      </c>
      <c r="H22" s="134">
        <f>'2021 29.8.'!H22</f>
        <v>0.44866877131026173</v>
      </c>
    </row>
    <row r="23" spans="1:8" ht="18.600000000000001" customHeight="1">
      <c r="A23" s="45" t="s">
        <v>23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64</v>
      </c>
      <c r="C24" s="100"/>
      <c r="D24" s="100"/>
      <c r="E24" s="198"/>
      <c r="F24" s="196"/>
      <c r="G24" s="199">
        <f>'2021 29.8.'!G24</f>
        <v>459038103.41000003</v>
      </c>
      <c r="H24" s="134">
        <f>'2021 29.8.'!H24</f>
        <v>-0.1740301831421408</v>
      </c>
    </row>
    <row r="25" spans="1:8" ht="18.600000000000001" customHeight="1">
      <c r="A25" s="69"/>
      <c r="B25" s="200" t="s">
        <v>33</v>
      </c>
      <c r="C25" s="200"/>
      <c r="D25" s="200"/>
      <c r="E25" s="201"/>
      <c r="F25" s="202"/>
      <c r="G25" s="203">
        <f>'2021 29.8.'!G25</f>
        <v>753092590.45000005</v>
      </c>
      <c r="H25" s="172">
        <f>'2021 29.8.'!H25</f>
        <v>4.4273640396066183E-2</v>
      </c>
    </row>
  </sheetData>
  <mergeCells count="1">
    <mergeCell ref="F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D5831-3351-4F7A-AE31-9D6DC0874831}">
  <dimension ref="A1:H25"/>
  <sheetViews>
    <sheetView showGridLines="0" workbookViewId="0">
      <selection activeCell="F6" sqref="F6"/>
    </sheetView>
  </sheetViews>
  <sheetFormatPr defaultRowHeight="13.2"/>
  <cols>
    <col min="1" max="3" width="3.77734375" customWidth="1"/>
    <col min="4" max="4" width="13.44140625" customWidth="1"/>
    <col min="5" max="5" width="12.21875" customWidth="1"/>
    <col min="6" max="6" width="15.109375" customWidth="1"/>
    <col min="7" max="7" width="17" customWidth="1"/>
    <col min="8" max="8" width="9.21875" customWidth="1"/>
  </cols>
  <sheetData>
    <row r="1" spans="1:8" ht="13.8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8" ht="15.6">
      <c r="A2" s="176"/>
      <c r="B2" s="174"/>
      <c r="D2" s="177"/>
      <c r="E2" s="178"/>
      <c r="F2" s="115"/>
      <c r="G2" s="25"/>
      <c r="H2" s="81">
        <v>44781</v>
      </c>
    </row>
    <row r="3" spans="1:8">
      <c r="A3" s="116"/>
      <c r="B3" s="174"/>
      <c r="C3" s="111"/>
      <c r="D3" s="111"/>
      <c r="E3" s="115"/>
      <c r="F3" s="9"/>
      <c r="G3" s="26" t="s">
        <v>1</v>
      </c>
      <c r="H3" s="179">
        <v>2021</v>
      </c>
    </row>
    <row r="4" spans="1:8">
      <c r="A4" s="31"/>
      <c r="B4" s="99"/>
      <c r="C4" s="111"/>
      <c r="D4" s="111"/>
      <c r="E4" s="115"/>
      <c r="F4" s="13"/>
      <c r="G4" s="13"/>
      <c r="H4" s="12"/>
    </row>
    <row r="5" spans="1:8" ht="30.6">
      <c r="A5" s="47"/>
      <c r="B5" s="47"/>
      <c r="C5" s="47"/>
      <c r="D5" s="47"/>
      <c r="E5" s="180"/>
      <c r="F5" s="205" t="s">
        <v>25</v>
      </c>
      <c r="G5" s="206"/>
      <c r="H5" s="181" t="s">
        <v>65</v>
      </c>
    </row>
    <row r="6" spans="1:8" ht="18.600000000000001" customHeight="1">
      <c r="A6" s="43" t="s">
        <v>26</v>
      </c>
      <c r="B6" s="33"/>
      <c r="C6" s="33"/>
      <c r="D6" s="33"/>
      <c r="E6" s="72"/>
      <c r="F6" s="182"/>
      <c r="G6" s="127">
        <v>35156374920.519997</v>
      </c>
      <c r="H6" s="128">
        <v>8.8138750278760947E-2</v>
      </c>
    </row>
    <row r="7" spans="1:8" ht="18.600000000000001" customHeight="1">
      <c r="A7" s="183"/>
      <c r="B7" s="99" t="s">
        <v>52</v>
      </c>
      <c r="C7" s="100"/>
      <c r="D7" s="100"/>
      <c r="E7" s="184"/>
      <c r="F7" s="185"/>
      <c r="G7" s="186">
        <v>10988594187.439999</v>
      </c>
      <c r="H7" s="134">
        <v>0.18593532555377879</v>
      </c>
    </row>
    <row r="8" spans="1:8" ht="18.600000000000001" customHeight="1">
      <c r="A8" s="39"/>
      <c r="B8" s="40" t="s">
        <v>27</v>
      </c>
      <c r="C8" s="100" t="s">
        <v>2</v>
      </c>
      <c r="D8" s="100"/>
      <c r="E8" s="187"/>
      <c r="F8" s="188">
        <v>6023725450.6799984</v>
      </c>
      <c r="G8" s="189"/>
      <c r="H8" s="134">
        <v>6.1643172887956732E-2</v>
      </c>
    </row>
    <row r="9" spans="1:8" ht="18.600000000000001" customHeight="1">
      <c r="A9" s="39"/>
      <c r="B9" s="37" t="s">
        <v>27</v>
      </c>
      <c r="C9" s="100" t="s">
        <v>3</v>
      </c>
      <c r="D9" s="100"/>
      <c r="E9" s="187"/>
      <c r="F9" s="188">
        <v>4442657814.4900007</v>
      </c>
      <c r="G9" s="190"/>
      <c r="H9" s="134">
        <v>0.44193227842783989</v>
      </c>
    </row>
    <row r="10" spans="1:8" ht="18.600000000000001" customHeight="1">
      <c r="A10" s="39"/>
      <c r="B10" s="37" t="s">
        <v>27</v>
      </c>
      <c r="C10" s="100" t="s">
        <v>55</v>
      </c>
      <c r="D10" s="100"/>
      <c r="E10" s="187"/>
      <c r="F10" s="188">
        <v>522210922.26999962</v>
      </c>
      <c r="G10" s="190"/>
      <c r="H10" s="134">
        <v>2.2433868023387538E-2</v>
      </c>
    </row>
    <row r="11" spans="1:8" ht="18.600000000000001" customHeight="1">
      <c r="A11" s="183"/>
      <c r="B11" s="100" t="s">
        <v>4</v>
      </c>
      <c r="C11" s="100"/>
      <c r="D11" s="100"/>
      <c r="E11" s="184"/>
      <c r="F11" s="182"/>
      <c r="G11" s="186">
        <v>20978209160.039997</v>
      </c>
      <c r="H11" s="134">
        <v>4.2503470300492063E-2</v>
      </c>
    </row>
    <row r="12" spans="1:8" ht="18.600000000000001" customHeight="1">
      <c r="A12" s="183"/>
      <c r="B12" s="100" t="s">
        <v>5</v>
      </c>
      <c r="C12" s="100"/>
      <c r="D12" s="100"/>
      <c r="E12" s="184"/>
      <c r="F12" s="182"/>
      <c r="G12" s="186">
        <v>2255316290.7399998</v>
      </c>
      <c r="H12" s="134">
        <v>0.12395642884318825</v>
      </c>
    </row>
    <row r="13" spans="1:8" ht="18.600000000000001" customHeight="1">
      <c r="A13" s="183"/>
      <c r="B13" s="100" t="s">
        <v>36</v>
      </c>
      <c r="C13" s="100"/>
      <c r="D13" s="100"/>
      <c r="E13" s="184"/>
      <c r="F13" s="182"/>
      <c r="G13" s="186">
        <v>934255282.29999995</v>
      </c>
      <c r="H13" s="134">
        <v>2.2765159749550845E-2</v>
      </c>
    </row>
    <row r="14" spans="1:8" ht="18.600000000000001" customHeight="1">
      <c r="A14" s="183"/>
      <c r="B14" s="191" t="s">
        <v>27</v>
      </c>
      <c r="C14" s="100" t="s">
        <v>37</v>
      </c>
      <c r="D14" s="100"/>
      <c r="E14" s="184"/>
      <c r="F14" s="185">
        <v>917835610.1099999</v>
      </c>
      <c r="G14" s="186"/>
      <c r="H14" s="134">
        <v>2.2764467106880293E-2</v>
      </c>
    </row>
    <row r="15" spans="1:8" ht="18.600000000000001" customHeight="1">
      <c r="A15" s="183"/>
      <c r="B15" s="191" t="s">
        <v>38</v>
      </c>
      <c r="C15" s="99" t="s">
        <v>39</v>
      </c>
      <c r="D15" s="99"/>
      <c r="E15" s="192"/>
      <c r="F15" s="185">
        <v>16419672.189999998</v>
      </c>
      <c r="G15" s="189"/>
      <c r="H15" s="193">
        <v>2.2803878951644485E-2</v>
      </c>
    </row>
    <row r="16" spans="1:8" ht="18.600000000000001" customHeight="1">
      <c r="A16" s="43" t="s">
        <v>28</v>
      </c>
      <c r="B16" s="33"/>
      <c r="C16" s="33"/>
      <c r="D16" s="33"/>
      <c r="E16" s="34"/>
      <c r="F16" s="194"/>
      <c r="G16" s="152">
        <v>7302849017.1300001</v>
      </c>
      <c r="H16" s="153">
        <v>0.34283608248912256</v>
      </c>
    </row>
    <row r="17" spans="1:8" ht="18.600000000000001" customHeight="1">
      <c r="A17" s="68"/>
      <c r="B17" s="100" t="s">
        <v>6</v>
      </c>
      <c r="C17" s="100"/>
      <c r="D17" s="100"/>
      <c r="E17" s="195"/>
      <c r="F17" s="196"/>
      <c r="G17" s="157">
        <v>4054294851.5303283</v>
      </c>
      <c r="H17" s="134">
        <v>0.29247342770497409</v>
      </c>
    </row>
    <row r="18" spans="1:8" ht="18.600000000000001" customHeight="1">
      <c r="A18" s="68"/>
      <c r="B18" s="100" t="s">
        <v>7</v>
      </c>
      <c r="C18" s="100"/>
      <c r="D18" s="100"/>
      <c r="E18" s="195"/>
      <c r="F18" s="196"/>
      <c r="G18" s="157">
        <v>3248554165.5996718</v>
      </c>
      <c r="H18" s="134">
        <v>0.41147748762425129</v>
      </c>
    </row>
    <row r="19" spans="1:8" ht="18.600000000000001" customHeight="1">
      <c r="A19" s="101" t="s">
        <v>56</v>
      </c>
      <c r="B19" s="100"/>
      <c r="C19" s="100"/>
      <c r="D19" s="100"/>
      <c r="E19" s="195"/>
      <c r="F19" s="196"/>
      <c r="G19" s="161">
        <v>28371864.32</v>
      </c>
      <c r="H19" s="134">
        <v>-4.0233890801568473E-2</v>
      </c>
    </row>
    <row r="20" spans="1:8" ht="18.600000000000001" customHeight="1">
      <c r="A20" s="45" t="s">
        <v>10</v>
      </c>
      <c r="B20" s="35"/>
      <c r="C20" s="35"/>
      <c r="D20" s="35"/>
      <c r="E20" s="16"/>
      <c r="F20" s="194"/>
      <c r="G20" s="197"/>
      <c r="H20" s="153"/>
    </row>
    <row r="21" spans="1:8" ht="18.600000000000001" customHeight="1">
      <c r="A21" s="68"/>
      <c r="B21" s="100" t="s">
        <v>63</v>
      </c>
      <c r="C21" s="100"/>
      <c r="D21" s="99"/>
      <c r="E21" s="198"/>
      <c r="F21" s="196"/>
      <c r="G21" s="199">
        <v>2460000000</v>
      </c>
      <c r="H21" s="134">
        <v>-3.5439397729938982E-2</v>
      </c>
    </row>
    <row r="22" spans="1:8" ht="18.600000000000001" customHeight="1">
      <c r="A22" s="68"/>
      <c r="B22" s="100" t="s">
        <v>29</v>
      </c>
      <c r="C22" s="100"/>
      <c r="D22" s="99"/>
      <c r="E22" s="198"/>
      <c r="F22" s="196"/>
      <c r="G22" s="199">
        <v>1800000000</v>
      </c>
      <c r="H22" s="134">
        <v>0.44866877131026173</v>
      </c>
    </row>
    <row r="23" spans="1:8" ht="18.600000000000001" customHeight="1">
      <c r="A23" s="45" t="s">
        <v>9</v>
      </c>
      <c r="B23" s="35"/>
      <c r="C23" s="35"/>
      <c r="D23" s="35"/>
      <c r="E23" s="36"/>
      <c r="F23" s="194"/>
      <c r="G23" s="197"/>
      <c r="H23" s="153"/>
    </row>
    <row r="24" spans="1:8" ht="18.600000000000001" customHeight="1">
      <c r="A24" s="68"/>
      <c r="B24" s="100" t="s">
        <v>63</v>
      </c>
      <c r="C24" s="100"/>
      <c r="D24" s="100"/>
      <c r="E24" s="198"/>
      <c r="F24" s="196"/>
      <c r="G24" s="199">
        <v>387036033.68000001</v>
      </c>
      <c r="H24" s="134">
        <v>-0.30358704542979409</v>
      </c>
    </row>
    <row r="25" spans="1:8" ht="18.600000000000001" customHeight="1">
      <c r="A25" s="69"/>
      <c r="B25" s="200" t="s">
        <v>29</v>
      </c>
      <c r="C25" s="200"/>
      <c r="D25" s="200"/>
      <c r="E25" s="201"/>
      <c r="F25" s="202"/>
      <c r="G25" s="203">
        <v>695786077.88999999</v>
      </c>
      <c r="H25" s="172">
        <v>-3.5190267824934063E-2</v>
      </c>
    </row>
  </sheetData>
  <mergeCells count="1">
    <mergeCell ref="F5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CE9CE10648E0D43B7042F428C942F66" ma:contentTypeVersion="1" ma:contentTypeDescription="Luo uusi asiakirja." ma:contentTypeScope="" ma:versionID="6695aa91c21c0cff163aa8d5c11cdf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564a9ede5997e0a0d2a7990cf42f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6803A4E-7A24-4677-9A27-84FDCF079B4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8237D9-ECE3-49EE-B776-231A8D557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92E5EB-E987-4D54-9266-FFD48042FE6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3D2D573-1281-4F76-B316-8D674C5E4FF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33</vt:i4>
      </vt:variant>
    </vt:vector>
  </HeadingPairs>
  <TitlesOfParts>
    <vt:vector size="33" baseType="lpstr">
      <vt:lpstr>2021 1.11.</vt:lpstr>
      <vt:lpstr>2021 1.11 sv</vt:lpstr>
      <vt:lpstr>2021 10.10.</vt:lpstr>
      <vt:lpstr>2021 10.10 sv</vt:lpstr>
      <vt:lpstr>2021 19.9.</vt:lpstr>
      <vt:lpstr>2021 19.9 sv</vt:lpstr>
      <vt:lpstr>2021 29.8.</vt:lpstr>
      <vt:lpstr>2021 29.8 sv</vt:lpstr>
      <vt:lpstr>2021 8.8.</vt:lpstr>
      <vt:lpstr>2021 8.8 sv</vt:lpstr>
      <vt:lpstr>2021 18.7.</vt:lpstr>
      <vt:lpstr>2021 18.7 sv</vt:lpstr>
      <vt:lpstr>2021 27.6.</vt:lpstr>
      <vt:lpstr>2021 27.6 sv</vt:lpstr>
      <vt:lpstr>2020 17.6.</vt:lpstr>
      <vt:lpstr>2021 17.6 sv</vt:lpstr>
      <vt:lpstr>2020</vt:lpstr>
      <vt:lpstr>2020 sv</vt:lpstr>
      <vt:lpstr>2019 fi</vt:lpstr>
      <vt:lpstr>2019 sv</vt:lpstr>
      <vt:lpstr>2018 fi</vt:lpstr>
      <vt:lpstr>2018 sv</vt:lpstr>
      <vt:lpstr>2017 sv</vt:lpstr>
      <vt:lpstr>2016 fi</vt:lpstr>
      <vt:lpstr>2016 sv</vt:lpstr>
      <vt:lpstr>2015 fi</vt:lpstr>
      <vt:lpstr>2015 sv</vt:lpstr>
      <vt:lpstr>2014 fi</vt:lpstr>
      <vt:lpstr>2014 sv</vt:lpstr>
      <vt:lpstr>2013 fi</vt:lpstr>
      <vt:lpstr>2013 sv</vt:lpstr>
      <vt:lpstr>2012 fi</vt:lpstr>
      <vt:lpstr>2012 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satu.saren@vero.fi</dc:creator>
  <cp:lastModifiedBy>Jyrki Einiö</cp:lastModifiedBy>
  <cp:lastPrinted>2014-01-07T08:03:21Z</cp:lastPrinted>
  <dcterms:created xsi:type="dcterms:W3CDTF">1996-10-14T23:33:28Z</dcterms:created>
  <dcterms:modified xsi:type="dcterms:W3CDTF">2022-11-01T12:28:18Z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Järjestelmätili</vt:lpwstr>
  </property>
  <property fmtid="{D5CDD505-2E9C-101B-9397-08002B2CF9AE}" pid="3" name="xd_Signature">
    <vt:lpwstr/>
  </property>
  <property fmtid="{D5CDD505-2E9C-101B-9397-08002B2CF9AE}" pid="4" name="Order">
    <vt:r8>13100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Järjestelmätili</vt:lpwstr>
  </property>
  <property fmtid="{D5CDD505-2E9C-101B-9397-08002B2CF9AE}" pid="8" name="display_urn">
    <vt:lpwstr>Järjestelmätili</vt:lpwstr>
  </property>
  <property fmtid="{D5CDD505-2E9C-101B-9397-08002B2CF9AE}" pid="9" name="ContentTypeId">
    <vt:lpwstr>0x010100BCE9CE10648E0D43B7042F428C942F66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