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M:\Ennakkotietoja vv2021\"/>
    </mc:Choice>
  </mc:AlternateContent>
  <xr:revisionPtr revIDLastSave="0" documentId="13_ncr:1_{F6342CCC-67C7-401F-92AB-1B3F1952DF3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in" sheetId="2" r:id="rId1"/>
    <sheet name="Sve" sheetId="3" r:id="rId2"/>
  </sheets>
  <definedNames>
    <definedName name="_xlnm._FilterDatabase" localSheetId="0" hidden="1">Fin!$A$3:$M$3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" i="2" l="1"/>
  <c r="N65" i="2"/>
  <c r="M65" i="2"/>
  <c r="E65" i="2"/>
  <c r="F65" i="2"/>
  <c r="G65" i="2"/>
  <c r="D65" i="2"/>
  <c r="E34" i="3" l="1"/>
  <c r="O13" i="3" l="1"/>
  <c r="N13" i="3"/>
  <c r="M13" i="3"/>
  <c r="G13" i="3"/>
  <c r="F13" i="3"/>
  <c r="E13" i="3"/>
  <c r="D13" i="3"/>
  <c r="C55" i="3"/>
  <c r="C56" i="3"/>
  <c r="C57" i="3"/>
  <c r="C58" i="3"/>
  <c r="C59" i="3"/>
  <c r="C60" i="3"/>
  <c r="C61" i="3"/>
  <c r="H11" i="3"/>
  <c r="I11" i="3"/>
  <c r="J11" i="3"/>
  <c r="K11" i="3"/>
  <c r="D12" i="3"/>
  <c r="E12" i="3"/>
  <c r="F12" i="3"/>
  <c r="G12" i="3"/>
  <c r="H12" i="3"/>
  <c r="I12" i="3"/>
  <c r="J12" i="3"/>
  <c r="K12" i="3"/>
  <c r="M12" i="3"/>
  <c r="N12" i="3"/>
  <c r="O12" i="3"/>
  <c r="H14" i="3"/>
  <c r="I14" i="3"/>
  <c r="J14" i="3"/>
  <c r="K14" i="3"/>
  <c r="D15" i="3"/>
  <c r="E15" i="3"/>
  <c r="F15" i="3"/>
  <c r="G15" i="3"/>
  <c r="H15" i="3"/>
  <c r="I15" i="3"/>
  <c r="J15" i="3"/>
  <c r="K15" i="3"/>
  <c r="M15" i="3"/>
  <c r="N15" i="3"/>
  <c r="O15" i="3"/>
  <c r="D16" i="3"/>
  <c r="E16" i="3"/>
  <c r="F16" i="3"/>
  <c r="G16" i="3"/>
  <c r="H16" i="3"/>
  <c r="I16" i="3"/>
  <c r="J16" i="3"/>
  <c r="K16" i="3"/>
  <c r="M16" i="3"/>
  <c r="N16" i="3"/>
  <c r="O16" i="3"/>
  <c r="D17" i="3"/>
  <c r="E17" i="3"/>
  <c r="F17" i="3"/>
  <c r="G17" i="3"/>
  <c r="H17" i="3"/>
  <c r="I17" i="3"/>
  <c r="J17" i="3"/>
  <c r="K17" i="3"/>
  <c r="M17" i="3"/>
  <c r="N17" i="3"/>
  <c r="O17" i="3"/>
  <c r="D18" i="3"/>
  <c r="E18" i="3"/>
  <c r="F18" i="3"/>
  <c r="G18" i="3"/>
  <c r="H18" i="3"/>
  <c r="I18" i="3"/>
  <c r="J18" i="3"/>
  <c r="K18" i="3"/>
  <c r="M18" i="3"/>
  <c r="N18" i="3"/>
  <c r="O18" i="3"/>
  <c r="D19" i="3"/>
  <c r="E19" i="3"/>
  <c r="F19" i="3"/>
  <c r="G19" i="3"/>
  <c r="H19" i="3"/>
  <c r="I19" i="3"/>
  <c r="J19" i="3"/>
  <c r="K19" i="3"/>
  <c r="M19" i="3"/>
  <c r="N19" i="3"/>
  <c r="O19" i="3"/>
  <c r="D20" i="3"/>
  <c r="E20" i="3"/>
  <c r="F20" i="3"/>
  <c r="G20" i="3"/>
  <c r="H20" i="3"/>
  <c r="I20" i="3"/>
  <c r="J20" i="3"/>
  <c r="K20" i="3"/>
  <c r="M20" i="3"/>
  <c r="N20" i="3"/>
  <c r="O20" i="3"/>
  <c r="D21" i="3"/>
  <c r="E21" i="3"/>
  <c r="F21" i="3"/>
  <c r="G21" i="3"/>
  <c r="H21" i="3"/>
  <c r="I21" i="3"/>
  <c r="J21" i="3"/>
  <c r="K21" i="3"/>
  <c r="M21" i="3"/>
  <c r="N21" i="3"/>
  <c r="O21" i="3"/>
  <c r="D22" i="3"/>
  <c r="E22" i="3"/>
  <c r="F22" i="3"/>
  <c r="G22" i="3"/>
  <c r="H22" i="3"/>
  <c r="I22" i="3"/>
  <c r="J22" i="3"/>
  <c r="K22" i="3"/>
  <c r="M22" i="3"/>
  <c r="N22" i="3"/>
  <c r="O22" i="3"/>
  <c r="D23" i="3"/>
  <c r="E23" i="3"/>
  <c r="F23" i="3"/>
  <c r="G23" i="3"/>
  <c r="H23" i="3"/>
  <c r="I23" i="3"/>
  <c r="J23" i="3"/>
  <c r="K23" i="3"/>
  <c r="M23" i="3"/>
  <c r="N23" i="3"/>
  <c r="O23" i="3"/>
  <c r="D24" i="3"/>
  <c r="E24" i="3"/>
  <c r="F24" i="3"/>
  <c r="G24" i="3"/>
  <c r="H24" i="3"/>
  <c r="I24" i="3"/>
  <c r="J24" i="3"/>
  <c r="K24" i="3"/>
  <c r="M24" i="3"/>
  <c r="N24" i="3"/>
  <c r="O24" i="3"/>
  <c r="D25" i="3"/>
  <c r="E25" i="3"/>
  <c r="F25" i="3"/>
  <c r="G25" i="3"/>
  <c r="H25" i="3"/>
  <c r="I25" i="3"/>
  <c r="J25" i="3"/>
  <c r="K25" i="3"/>
  <c r="M25" i="3"/>
  <c r="N25" i="3"/>
  <c r="O25" i="3"/>
  <c r="D26" i="3"/>
  <c r="E26" i="3"/>
  <c r="F26" i="3"/>
  <c r="G26" i="3"/>
  <c r="H26" i="3"/>
  <c r="I26" i="3"/>
  <c r="J26" i="3"/>
  <c r="K26" i="3"/>
  <c r="M26" i="3"/>
  <c r="N26" i="3"/>
  <c r="O26" i="3"/>
  <c r="D27" i="3"/>
  <c r="F27" i="3"/>
  <c r="H27" i="3"/>
  <c r="I27" i="3"/>
  <c r="J27" i="3"/>
  <c r="K27" i="3"/>
  <c r="D28" i="3"/>
  <c r="F28" i="3"/>
  <c r="H28" i="3"/>
  <c r="I28" i="3"/>
  <c r="J28" i="3"/>
  <c r="K28" i="3"/>
  <c r="D29" i="3"/>
  <c r="F29" i="3"/>
  <c r="H29" i="3"/>
  <c r="I29" i="3"/>
  <c r="J29" i="3"/>
  <c r="K29" i="3"/>
  <c r="M29" i="3"/>
  <c r="N29" i="3"/>
  <c r="O29" i="3"/>
  <c r="D30" i="3"/>
  <c r="F30" i="3"/>
  <c r="H30" i="3"/>
  <c r="I30" i="3"/>
  <c r="J30" i="3"/>
  <c r="K30" i="3"/>
  <c r="M30" i="3"/>
  <c r="N30" i="3"/>
  <c r="O30" i="3"/>
  <c r="D31" i="3"/>
  <c r="F31" i="3"/>
  <c r="H31" i="3"/>
  <c r="I31" i="3"/>
  <c r="J31" i="3"/>
  <c r="K31" i="3"/>
  <c r="M31" i="3"/>
  <c r="N31" i="3"/>
  <c r="O31" i="3"/>
  <c r="D32" i="3"/>
  <c r="E32" i="3"/>
  <c r="F32" i="3"/>
  <c r="G32" i="3"/>
  <c r="H32" i="3"/>
  <c r="I32" i="3"/>
  <c r="J32" i="3"/>
  <c r="K32" i="3"/>
  <c r="M32" i="3"/>
  <c r="N32" i="3"/>
  <c r="O32" i="3"/>
  <c r="D33" i="3"/>
  <c r="E33" i="3"/>
  <c r="F33" i="3"/>
  <c r="G33" i="3"/>
  <c r="H33" i="3"/>
  <c r="I33" i="3"/>
  <c r="J33" i="3"/>
  <c r="K33" i="3"/>
  <c r="M33" i="3"/>
  <c r="N33" i="3"/>
  <c r="O33" i="3"/>
  <c r="D34" i="3"/>
  <c r="F34" i="3"/>
  <c r="G34" i="3"/>
  <c r="H34" i="3"/>
  <c r="I34" i="3"/>
  <c r="J34" i="3"/>
  <c r="K34" i="3"/>
  <c r="M34" i="3"/>
  <c r="N34" i="3"/>
  <c r="O34" i="3"/>
  <c r="D35" i="3"/>
  <c r="E35" i="3"/>
  <c r="F35" i="3"/>
  <c r="G35" i="3"/>
  <c r="H35" i="3"/>
  <c r="I35" i="3"/>
  <c r="J35" i="3"/>
  <c r="K35" i="3"/>
  <c r="M35" i="3"/>
  <c r="N35" i="3"/>
  <c r="O35" i="3"/>
  <c r="F36" i="3"/>
  <c r="G36" i="3"/>
  <c r="H36" i="3"/>
  <c r="I36" i="3"/>
  <c r="J36" i="3"/>
  <c r="K36" i="3"/>
  <c r="N36" i="3"/>
  <c r="O36" i="3"/>
  <c r="F37" i="3"/>
  <c r="G37" i="3"/>
  <c r="H37" i="3"/>
  <c r="I37" i="3"/>
  <c r="J37" i="3"/>
  <c r="K37" i="3"/>
  <c r="N37" i="3"/>
  <c r="O37" i="3"/>
  <c r="F38" i="3"/>
  <c r="G38" i="3"/>
  <c r="H38" i="3"/>
  <c r="I38" i="3"/>
  <c r="J38" i="3"/>
  <c r="K38" i="3"/>
  <c r="N38" i="3"/>
  <c r="O38" i="3"/>
  <c r="F39" i="3"/>
  <c r="H39" i="3"/>
  <c r="I39" i="3"/>
  <c r="J39" i="3"/>
  <c r="K39" i="3"/>
  <c r="N39" i="3"/>
  <c r="O39" i="3"/>
  <c r="F40" i="3"/>
  <c r="H40" i="3"/>
  <c r="I40" i="3"/>
  <c r="J40" i="3"/>
  <c r="K40" i="3"/>
  <c r="N40" i="3"/>
  <c r="O40" i="3"/>
  <c r="F41" i="3"/>
  <c r="H41" i="3"/>
  <c r="I41" i="3"/>
  <c r="J41" i="3"/>
  <c r="K41" i="3"/>
  <c r="N41" i="3"/>
  <c r="O41" i="3"/>
  <c r="F42" i="3"/>
  <c r="H42" i="3"/>
  <c r="I42" i="3"/>
  <c r="J42" i="3"/>
  <c r="K42" i="3"/>
  <c r="N42" i="3"/>
  <c r="O42" i="3"/>
  <c r="F43" i="3"/>
  <c r="H43" i="3"/>
  <c r="I43" i="3"/>
  <c r="J43" i="3"/>
  <c r="K43" i="3"/>
  <c r="N43" i="3"/>
  <c r="O43" i="3"/>
  <c r="F44" i="3"/>
  <c r="H44" i="3"/>
  <c r="I44" i="3"/>
  <c r="J44" i="3"/>
  <c r="K44" i="3"/>
  <c r="N44" i="3"/>
  <c r="O44" i="3"/>
  <c r="H45" i="3"/>
  <c r="I45" i="3"/>
  <c r="J45" i="3"/>
  <c r="K45" i="3"/>
  <c r="O45" i="3"/>
  <c r="H46" i="3"/>
  <c r="I46" i="3"/>
  <c r="J46" i="3"/>
  <c r="K46" i="3"/>
  <c r="O46" i="3"/>
  <c r="H47" i="3"/>
  <c r="I47" i="3"/>
  <c r="J47" i="3"/>
  <c r="K47" i="3"/>
  <c r="O47" i="3"/>
  <c r="H48" i="3"/>
  <c r="I48" i="3"/>
  <c r="J48" i="3"/>
  <c r="K48" i="3"/>
  <c r="O48" i="3"/>
  <c r="H49" i="3"/>
  <c r="I49" i="3"/>
  <c r="J49" i="3"/>
  <c r="K49" i="3"/>
  <c r="O49" i="3"/>
  <c r="H50" i="3"/>
  <c r="I50" i="3"/>
  <c r="J50" i="3"/>
  <c r="K50" i="3"/>
  <c r="O50" i="3"/>
  <c r="H51" i="3"/>
  <c r="I51" i="3"/>
  <c r="J51" i="3"/>
  <c r="K51" i="3"/>
  <c r="O51" i="3"/>
  <c r="H52" i="3"/>
  <c r="I52" i="3"/>
  <c r="J52" i="3"/>
  <c r="K52" i="3"/>
  <c r="O52" i="3"/>
  <c r="H53" i="3"/>
  <c r="I53" i="3"/>
  <c r="J53" i="3"/>
  <c r="K53" i="3"/>
  <c r="O53" i="3"/>
  <c r="H54" i="3"/>
  <c r="I54" i="3"/>
  <c r="J54" i="3"/>
  <c r="K54" i="3"/>
  <c r="O54" i="3"/>
  <c r="D55" i="3"/>
  <c r="E55" i="3"/>
  <c r="F55" i="3"/>
  <c r="G55" i="3"/>
  <c r="H55" i="3"/>
  <c r="I55" i="3"/>
  <c r="J55" i="3"/>
  <c r="K55" i="3"/>
  <c r="L55" i="3"/>
  <c r="M55" i="3"/>
  <c r="N55" i="3"/>
  <c r="O55" i="3"/>
  <c r="D56" i="3"/>
  <c r="E56" i="3"/>
  <c r="F56" i="3"/>
  <c r="G56" i="3"/>
  <c r="H56" i="3"/>
  <c r="I56" i="3"/>
  <c r="J56" i="3"/>
  <c r="K56" i="3"/>
  <c r="L56" i="3"/>
  <c r="M56" i="3"/>
  <c r="N56" i="3"/>
  <c r="O56" i="3"/>
  <c r="D57" i="3"/>
  <c r="E57" i="3"/>
  <c r="F57" i="3"/>
  <c r="G57" i="3"/>
  <c r="H57" i="3"/>
  <c r="I57" i="3"/>
  <c r="J57" i="3"/>
  <c r="K57" i="3"/>
  <c r="L57" i="3"/>
  <c r="M57" i="3"/>
  <c r="N57" i="3"/>
  <c r="O57" i="3"/>
  <c r="D58" i="3"/>
  <c r="E58" i="3"/>
  <c r="F58" i="3"/>
  <c r="G58" i="3"/>
  <c r="H58" i="3"/>
  <c r="I58" i="3"/>
  <c r="J58" i="3"/>
  <c r="K58" i="3"/>
  <c r="L58" i="3"/>
  <c r="M58" i="3"/>
  <c r="N58" i="3"/>
  <c r="O58" i="3"/>
  <c r="D59" i="3"/>
  <c r="E59" i="3"/>
  <c r="F59" i="3"/>
  <c r="G59" i="3"/>
  <c r="H59" i="3"/>
  <c r="I59" i="3"/>
  <c r="J59" i="3"/>
  <c r="K59" i="3"/>
  <c r="L59" i="3"/>
  <c r="M59" i="3"/>
  <c r="N59" i="3"/>
  <c r="O59" i="3"/>
  <c r="D60" i="3"/>
  <c r="E60" i="3"/>
  <c r="F60" i="3"/>
  <c r="G60" i="3"/>
  <c r="H60" i="3"/>
  <c r="I60" i="3"/>
  <c r="J60" i="3"/>
  <c r="K60" i="3"/>
  <c r="L60" i="3"/>
  <c r="M60" i="3"/>
  <c r="N60" i="3"/>
  <c r="O60" i="3"/>
  <c r="D61" i="3"/>
  <c r="E61" i="3"/>
  <c r="F61" i="3"/>
  <c r="G61" i="3"/>
  <c r="H61" i="3"/>
  <c r="I61" i="3"/>
  <c r="J61" i="3"/>
  <c r="K61" i="3"/>
  <c r="L61" i="3"/>
  <c r="M61" i="3"/>
  <c r="N61" i="3"/>
  <c r="O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H10" i="3"/>
  <c r="I10" i="3"/>
  <c r="J10" i="3"/>
  <c r="K10" i="3"/>
</calcChain>
</file>

<file path=xl/sharedStrings.xml><?xml version="1.0" encoding="utf-8"?>
<sst xmlns="http://schemas.openxmlformats.org/spreadsheetml/2006/main" count="180" uniqueCount="78">
  <si>
    <t>Ryhmittely: ReportingPeriod</t>
  </si>
  <si>
    <t>17.01.2019</t>
  </si>
  <si>
    <t>18.02.2019</t>
  </si>
  <si>
    <t>19.03.2019</t>
  </si>
  <si>
    <t>17.04.2019</t>
  </si>
  <si>
    <t>20.05.2019</t>
  </si>
  <si>
    <t>18.06.2019</t>
  </si>
  <si>
    <t>19.07.2019</t>
  </si>
  <si>
    <t>20.08.2019</t>
  </si>
  <si>
    <t>18.10.2019</t>
  </si>
  <si>
    <t>20.11.2019</t>
  </si>
  <si>
    <t>18.12.2019</t>
  </si>
  <si>
    <t>TaxType</t>
  </si>
  <si>
    <t>TaxYear</t>
  </si>
  <si>
    <t>Accumulation Account</t>
  </si>
  <si>
    <t>Total Distribution</t>
  </si>
  <si>
    <t>IIT</t>
  </si>
  <si>
    <t>2018</t>
  </si>
  <si>
    <t>Henkilövero jäännösvero</t>
  </si>
  <si>
    <t>20.04.2020</t>
  </si>
  <si>
    <t>19.05.2020</t>
  </si>
  <si>
    <t>18.06.2020</t>
  </si>
  <si>
    <t>20.07.2020</t>
  </si>
  <si>
    <t>20.08.2020</t>
  </si>
  <si>
    <t>18.09.2020</t>
  </si>
  <si>
    <t>20.10.2020</t>
  </si>
  <si>
    <t>19.11.2020</t>
  </si>
  <si>
    <t>17.12.2020</t>
  </si>
  <si>
    <t>20.01.2021</t>
  </si>
  <si>
    <t>18.02.2021</t>
  </si>
  <si>
    <t>Henkilövero ennakonpalautus</t>
  </si>
  <si>
    <t>Jäännösvero</t>
  </si>
  <si>
    <t>Ennakonpalautus</t>
  </si>
  <si>
    <t>Tilityskuukausi</t>
  </si>
  <si>
    <t>Veronpalautus</t>
  </si>
  <si>
    <t>Henkilöasiakkaiden veronpalautukset ja jäännösverot</t>
  </si>
  <si>
    <t>Kiinteistöverot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</si>
  <si>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</si>
  <si>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</si>
  <si>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</si>
  <si>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</si>
  <si>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</si>
  <si>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</si>
  <si>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</si>
  <si>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</si>
  <si>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</si>
  <si>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</si>
  <si>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</si>
  <si>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</si>
  <si>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Tammikuu, verotuksen valmistumisvuosi</t>
  </si>
  <si>
    <t>punaisella ennakkotiedot maksuunpanoista</t>
  </si>
  <si>
    <t>Mustalla jo tilitetyt määrät,</t>
  </si>
  <si>
    <t xml:space="preserve">Verovuosi </t>
  </si>
  <si>
    <t>(vain ko. verovuoden tilitykset ja maksuunpanot)</t>
  </si>
  <si>
    <t>Kvarskatt</t>
  </si>
  <si>
    <t>Skatteåterbäring</t>
  </si>
  <si>
    <t>Fastighetsskatter</t>
  </si>
  <si>
    <t>Personkundens kvarskatter och skatteåtarbaringar</t>
  </si>
  <si>
    <t>Skatteår</t>
  </si>
  <si>
    <t>(endast redovisningar och debiteringar för det aktuella skatteåret)</t>
  </si>
  <si>
    <t>Redovisningsmånad</t>
  </si>
  <si>
    <t>Januari</t>
  </si>
  <si>
    <t>Februari</t>
  </si>
  <si>
    <t>Mars</t>
  </si>
  <si>
    <t>April</t>
  </si>
  <si>
    <t>Mai</t>
  </si>
  <si>
    <t>June</t>
  </si>
  <si>
    <t>Juli</t>
  </si>
  <si>
    <t>August</t>
  </si>
  <si>
    <t>September</t>
  </si>
  <si>
    <t>Oktober</t>
  </si>
  <si>
    <t>November</t>
  </si>
  <si>
    <t>December</t>
  </si>
  <si>
    <t>Redan redovisade belopp i svart,</t>
  </si>
  <si>
    <t>röd uppgifter om preliminära debiteringar</t>
  </si>
  <si>
    <t>Januari (året när beskattningen slutförs)</t>
  </si>
  <si>
    <t>Ennakoitu maksuunpanomäärä verovuodelta</t>
  </si>
  <si>
    <t>Preliminärä debitering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</si>
</sst>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40B]mmmm\ yyyy;@"/>
    <numFmt numFmtId="166" formatCode="0_ ;\-0\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sz val="8.5"/>
      <color rgb="FFFF0000"/>
      <name val="Arial"/>
      <family val="2"/>
    </font>
    <font>
      <b/>
      <sz val="8.5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.5"/>
      <name val="Arial"/>
      <family val="2"/>
    </font>
    <font>
      <i/>
      <sz val="8"/>
      <color rgb="FF000000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indexed="64"/>
      </right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/>
      <bottom/>
      <diagonal/>
    </border>
    <border>
      <left style="thin">
        <color rgb="FFD3D3D3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164" fontId="2" fillId="0" borderId="1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right"/>
    </xf>
    <xf numFmtId="164" fontId="0" fillId="0" borderId="0" xfId="1" applyNumberFormat="1" applyFont="1"/>
    <xf numFmtId="0" fontId="2" fillId="2" borderId="2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1" applyNumberFormat="1" applyFont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64" fontId="2" fillId="0" borderId="4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2" fillId="0" borderId="6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6" fontId="3" fillId="0" borderId="8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2" fillId="0" borderId="14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0" fillId="0" borderId="12" xfId="0" applyNumberFormat="1" applyBorder="1"/>
    <xf numFmtId="164" fontId="0" fillId="0" borderId="13" xfId="0" applyNumberFormat="1" applyBorder="1"/>
    <xf numFmtId="0" fontId="0" fillId="0" borderId="16" xfId="0" applyBorder="1"/>
    <xf numFmtId="0" fontId="0" fillId="0" borderId="17" xfId="0" applyBorder="1"/>
    <xf numFmtId="164" fontId="4" fillId="0" borderId="15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left"/>
    </xf>
    <xf numFmtId="164" fontId="2" fillId="0" borderId="18" xfId="1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64" fontId="3" fillId="0" borderId="8" xfId="1" applyNumberFormat="1" applyFont="1" applyBorder="1" applyAlignment="1">
      <alignment horizontal="center"/>
    </xf>
    <xf numFmtId="164" fontId="2" fillId="0" borderId="19" xfId="1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4" fontId="3" fillId="0" borderId="7" xfId="1" applyNumberFormat="1" applyFont="1" applyBorder="1" applyAlignment="1">
      <alignment horizontal="right"/>
    </xf>
    <xf numFmtId="166" fontId="3" fillId="0" borderId="20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right"/>
    </xf>
    <xf numFmtId="166" fontId="3" fillId="0" borderId="21" xfId="1" applyNumberFormat="1" applyFont="1" applyBorder="1" applyAlignment="1">
      <alignment horizontal="center"/>
    </xf>
    <xf numFmtId="164" fontId="3" fillId="0" borderId="22" xfId="1" applyNumberFormat="1" applyFont="1" applyBorder="1" applyAlignment="1">
      <alignment horizontal="center"/>
    </xf>
    <xf numFmtId="0" fontId="0" fillId="0" borderId="23" xfId="0" applyBorder="1"/>
    <xf numFmtId="164" fontId="2" fillId="0" borderId="24" xfId="1" applyNumberFormat="1" applyFont="1" applyBorder="1" applyAlignment="1">
      <alignment horizontal="right"/>
    </xf>
    <xf numFmtId="164" fontId="4" fillId="0" borderId="24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7" xfId="1" applyNumberFormat="1" applyFont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64" fontId="2" fillId="0" borderId="0" xfId="1" applyNumberFormat="1" applyFont="1" applyBorder="1" applyAlignment="1">
      <alignment horizontal="right"/>
    </xf>
    <xf numFmtId="3" fontId="3" fillId="0" borderId="26" xfId="1" applyNumberFormat="1" applyFont="1" applyBorder="1" applyAlignment="1">
      <alignment horizontal="center"/>
    </xf>
    <xf numFmtId="3" fontId="3" fillId="0" borderId="27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23" xfId="1" applyNumberFormat="1" applyFont="1" applyBorder="1" applyAlignment="1">
      <alignment horizontal="center"/>
    </xf>
    <xf numFmtId="3" fontId="5" fillId="0" borderId="26" xfId="1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/>
    </xf>
    <xf numFmtId="3" fontId="5" fillId="0" borderId="23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64" fontId="10" fillId="0" borderId="24" xfId="1" applyNumberFormat="1" applyFont="1" applyBorder="1" applyAlignment="1">
      <alignment horizontal="right"/>
    </xf>
  </cellXfs>
  <cellStyles count="3">
    <cellStyle name="Normaali" xfId="0" builtinId="0"/>
    <cellStyle name="Normaali 2" xfId="2" xr:uid="{EEFAB2A5-1AEF-43FB-A761-C1B6DB9CB629}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A0D1-AC0E-4607-9C3A-FE364513DF6C}">
  <dimension ref="A1:AA68"/>
  <sheetViews>
    <sheetView topLeftCell="C10" zoomScale="120" zoomScaleNormal="120" workbookViewId="0">
      <pane ySplit="5" topLeftCell="A27" activePane="bottomLeft" state="frozen"/>
      <selection activeCell="C10" sqref="C10"/>
      <selection pane="bottomLeft" activeCell="C10" sqref="C10"/>
    </sheetView>
  </sheetViews>
  <sheetFormatPr defaultRowHeight="13.2" x14ac:dyDescent="0.25"/>
  <cols>
    <col min="1" max="1" width="9.109375" hidden="1" customWidth="1"/>
    <col min="2" max="2" width="12.21875" hidden="1" customWidth="1"/>
    <col min="3" max="3" width="36.109375" customWidth="1"/>
    <col min="4" max="7" width="13.88671875" customWidth="1"/>
    <col min="8" max="8" width="12.6640625" hidden="1" customWidth="1"/>
    <col min="9" max="9" width="18.88671875" hidden="1" customWidth="1"/>
    <col min="10" max="10" width="10.5546875" hidden="1" customWidth="1"/>
    <col min="11" max="11" width="14.88671875" hidden="1" customWidth="1"/>
    <col min="12" max="15" width="13.88671875" customWidth="1"/>
    <col min="17" max="20" width="12.109375" bestFit="1" customWidth="1"/>
    <col min="21" max="22" width="13.109375" bestFit="1" customWidth="1"/>
    <col min="23" max="24" width="12.109375" bestFit="1" customWidth="1"/>
    <col min="25" max="25" width="13.109375" bestFit="1" customWidth="1"/>
    <col min="26" max="26" width="12.109375" bestFit="1" customWidth="1"/>
    <col min="27" max="27" width="13.109375" bestFit="1" customWidth="1"/>
  </cols>
  <sheetData>
    <row r="1" spans="1:27" hidden="1" x14ac:dyDescent="0.25">
      <c r="A1" s="1"/>
      <c r="B1" s="1"/>
      <c r="C1" s="1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idden="1" x14ac:dyDescent="0.25">
      <c r="A2" s="1"/>
      <c r="B2" s="1"/>
      <c r="C2" s="1"/>
      <c r="D2" s="7" t="s">
        <v>7</v>
      </c>
      <c r="E2" s="7" t="s">
        <v>8</v>
      </c>
      <c r="F2" s="7" t="s">
        <v>5</v>
      </c>
      <c r="G2" s="7" t="s">
        <v>6</v>
      </c>
      <c r="H2" s="7" t="s">
        <v>3</v>
      </c>
      <c r="I2" s="7" t="s">
        <v>4</v>
      </c>
      <c r="J2" s="7" t="s">
        <v>1</v>
      </c>
      <c r="K2" s="7" t="s">
        <v>2</v>
      </c>
      <c r="L2" s="7"/>
      <c r="M2" s="7" t="s">
        <v>11</v>
      </c>
      <c r="N2" s="7" t="s">
        <v>10</v>
      </c>
      <c r="O2" s="7" t="s">
        <v>9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</row>
    <row r="3" spans="1:27" hidden="1" x14ac:dyDescent="0.25">
      <c r="A3" s="2" t="s">
        <v>12</v>
      </c>
      <c r="B3" s="2" t="s">
        <v>13</v>
      </c>
      <c r="C3" s="2" t="s">
        <v>14</v>
      </c>
      <c r="D3" s="2" t="s">
        <v>15</v>
      </c>
      <c r="E3" s="2" t="s">
        <v>15</v>
      </c>
      <c r="F3" s="2" t="s">
        <v>15</v>
      </c>
      <c r="G3" s="2" t="s">
        <v>15</v>
      </c>
      <c r="H3" s="2" t="s">
        <v>15</v>
      </c>
      <c r="I3" s="2" t="s">
        <v>15</v>
      </c>
      <c r="J3" s="2" t="s">
        <v>15</v>
      </c>
      <c r="K3" s="2" t="s">
        <v>15</v>
      </c>
      <c r="L3" s="2"/>
      <c r="M3" s="2" t="s">
        <v>15</v>
      </c>
      <c r="N3" s="2" t="s">
        <v>15</v>
      </c>
      <c r="O3" s="2" t="s">
        <v>15</v>
      </c>
      <c r="Q3" s="2" t="s">
        <v>15</v>
      </c>
      <c r="R3" s="2" t="s">
        <v>15</v>
      </c>
      <c r="S3" s="2" t="s">
        <v>15</v>
      </c>
      <c r="T3" s="2" t="s">
        <v>15</v>
      </c>
      <c r="U3" s="2" t="s">
        <v>15</v>
      </c>
      <c r="V3" s="2" t="s">
        <v>15</v>
      </c>
      <c r="W3" s="2" t="s">
        <v>15</v>
      </c>
      <c r="X3" s="2" t="s">
        <v>15</v>
      </c>
      <c r="Y3" s="2" t="s">
        <v>15</v>
      </c>
      <c r="Z3" s="2" t="s">
        <v>15</v>
      </c>
      <c r="AA3" s="2" t="s">
        <v>15</v>
      </c>
    </row>
    <row r="4" spans="1:27" s="6" customFormat="1" hidden="1" x14ac:dyDescent="0.25">
      <c r="A4" s="4" t="s">
        <v>16</v>
      </c>
      <c r="B4" s="4" t="s">
        <v>17</v>
      </c>
      <c r="C4" s="4" t="s">
        <v>18</v>
      </c>
      <c r="D4" s="5">
        <v>30312547.129999995</v>
      </c>
      <c r="E4" s="5">
        <v>73605689.669999957</v>
      </c>
      <c r="F4" s="5">
        <v>5163808.8499999996</v>
      </c>
      <c r="G4" s="5">
        <v>8313086.8599999994</v>
      </c>
      <c r="H4" s="5">
        <v>124178.67</v>
      </c>
      <c r="I4" s="5">
        <v>3003739.97</v>
      </c>
      <c r="J4" s="5">
        <v>127365.01</v>
      </c>
      <c r="K4" s="5">
        <v>164241.44</v>
      </c>
      <c r="L4" s="5"/>
      <c r="M4" s="5">
        <v>202753212.68999997</v>
      </c>
      <c r="N4" s="5">
        <v>185015672.80000001</v>
      </c>
      <c r="O4" s="5">
        <v>106556790.91</v>
      </c>
      <c r="Q4" s="5">
        <v>10888965.74</v>
      </c>
      <c r="R4" s="5">
        <v>9523444.7699999996</v>
      </c>
      <c r="S4" s="5">
        <v>10303187.640000001</v>
      </c>
      <c r="T4" s="5">
        <v>7643411.9800000004</v>
      </c>
      <c r="U4" s="5">
        <v>4928603.05</v>
      </c>
      <c r="V4" s="5">
        <v>3879083.5</v>
      </c>
      <c r="W4" s="5">
        <v>4302406.09</v>
      </c>
      <c r="X4" s="5">
        <v>3524977.72</v>
      </c>
      <c r="Y4" s="5">
        <v>3254935.58</v>
      </c>
      <c r="Z4" s="5">
        <v>3655636.95</v>
      </c>
      <c r="AA4" s="5">
        <v>3675658.22</v>
      </c>
    </row>
    <row r="5" spans="1:27" s="6" customFormat="1" hidden="1" x14ac:dyDescent="0.25">
      <c r="A5" s="4" t="s">
        <v>16</v>
      </c>
      <c r="B5" s="4">
        <v>2018</v>
      </c>
      <c r="C5" s="4" t="s">
        <v>30</v>
      </c>
      <c r="D5" s="5">
        <v>-176412525.22</v>
      </c>
      <c r="E5" s="5">
        <v>-798942632.05999994</v>
      </c>
      <c r="F5" s="5">
        <v>0</v>
      </c>
      <c r="G5" s="5">
        <v>-14081242.85</v>
      </c>
      <c r="H5" s="5">
        <v>0</v>
      </c>
      <c r="I5" s="5">
        <v>0</v>
      </c>
      <c r="J5" s="5">
        <v>0</v>
      </c>
      <c r="K5" s="5">
        <v>0</v>
      </c>
      <c r="L5" s="5"/>
      <c r="M5" s="5">
        <v>-423406186.49000001</v>
      </c>
      <c r="N5" s="5">
        <v>-178022246.09</v>
      </c>
      <c r="O5" s="5">
        <v>-86107826.549999997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</row>
    <row r="6" spans="1:27" s="6" customFormat="1" hidden="1" x14ac:dyDescent="0.25">
      <c r="A6" s="4" t="s">
        <v>16</v>
      </c>
      <c r="B6" s="4">
        <v>2019</v>
      </c>
      <c r="C6" s="4" t="s">
        <v>18</v>
      </c>
      <c r="D6" s="5">
        <v>108032.48</v>
      </c>
      <c r="E6" s="5">
        <v>90389.01</v>
      </c>
      <c r="F6" s="5">
        <v>97158.33</v>
      </c>
      <c r="G6" s="5">
        <v>90532.39</v>
      </c>
      <c r="H6" s="5">
        <v>45138.34</v>
      </c>
      <c r="I6" s="5">
        <v>61655.23</v>
      </c>
      <c r="J6" s="5">
        <v>0</v>
      </c>
      <c r="K6" s="5">
        <v>15788.38</v>
      </c>
      <c r="L6" s="5"/>
      <c r="M6" s="5">
        <v>96216.73</v>
      </c>
      <c r="N6" s="5">
        <v>134125.85999999999</v>
      </c>
      <c r="O6" s="5">
        <v>105113.01</v>
      </c>
      <c r="Q6" s="5">
        <v>4233665.99</v>
      </c>
      <c r="R6" s="5">
        <v>4350480.72</v>
      </c>
      <c r="S6" s="5">
        <v>10267948.129999999</v>
      </c>
      <c r="T6" s="5">
        <v>45931995.640000001</v>
      </c>
      <c r="U6" s="5">
        <v>93078621.689999938</v>
      </c>
      <c r="V6" s="5">
        <v>176897701.75</v>
      </c>
      <c r="W6" s="5">
        <v>147993885.00999999</v>
      </c>
      <c r="X6" s="5">
        <v>215456264.27000001</v>
      </c>
      <c r="Y6" s="5">
        <v>193602905.62</v>
      </c>
      <c r="Z6" s="5">
        <v>88537699.170000002</v>
      </c>
      <c r="AA6" s="5">
        <v>127706754.41</v>
      </c>
    </row>
    <row r="7" spans="1:27" s="6" customFormat="1" hidden="1" x14ac:dyDescent="0.25">
      <c r="A7" s="4" t="s">
        <v>16</v>
      </c>
      <c r="B7" s="4">
        <v>2019</v>
      </c>
      <c r="C7" s="4" t="s">
        <v>30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/>
      <c r="M7" s="5">
        <v>0</v>
      </c>
      <c r="N7" s="5">
        <v>0</v>
      </c>
      <c r="O7" s="5">
        <v>0</v>
      </c>
      <c r="Q7" s="5">
        <v>0</v>
      </c>
      <c r="R7" s="5">
        <v>0</v>
      </c>
      <c r="S7" s="5">
        <v>-8949279.6400000006</v>
      </c>
      <c r="T7" s="5">
        <v>-95049729.200000003</v>
      </c>
      <c r="U7" s="5">
        <v>-883250290.39999998</v>
      </c>
      <c r="V7" s="5">
        <v>-857185776.66999996</v>
      </c>
      <c r="W7" s="5">
        <v>-157729995.09</v>
      </c>
      <c r="X7" s="5">
        <v>-253445190.22</v>
      </c>
      <c r="Y7" s="5">
        <v>-299338368.63</v>
      </c>
      <c r="Z7" s="5">
        <v>0</v>
      </c>
      <c r="AA7" s="5">
        <v>0</v>
      </c>
    </row>
    <row r="8" spans="1:27" hidden="1" x14ac:dyDescent="0.25"/>
    <row r="9" spans="1:27" hidden="1" x14ac:dyDescent="0.25"/>
    <row r="10" spans="1:27" s="6" customFormat="1" x14ac:dyDescent="0.25">
      <c r="A10" s="4"/>
      <c r="B10" s="4"/>
      <c r="C10" s="47" t="s">
        <v>51</v>
      </c>
      <c r="D10" s="10" t="s">
        <v>35</v>
      </c>
      <c r="E10" s="5"/>
      <c r="F10" s="5"/>
      <c r="G10" s="5"/>
      <c r="H10" s="5"/>
      <c r="I10" s="5"/>
      <c r="K10" s="5"/>
      <c r="L10" s="5"/>
      <c r="M10" s="10" t="s">
        <v>36</v>
      </c>
      <c r="N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13.8" thickBot="1" x14ac:dyDescent="0.3">
      <c r="A11" s="1"/>
      <c r="B11" s="1"/>
      <c r="C11" s="13" t="s">
        <v>50</v>
      </c>
      <c r="D11" s="38" t="s">
        <v>52</v>
      </c>
      <c r="E11" s="48" t="s">
        <v>53</v>
      </c>
      <c r="F11" s="15"/>
      <c r="G11" s="15"/>
      <c r="H11" s="32"/>
      <c r="I11" s="32"/>
      <c r="K11" s="32"/>
      <c r="L11" s="5"/>
      <c r="M11" s="38" t="s">
        <v>52</v>
      </c>
      <c r="N11" s="48" t="s">
        <v>53</v>
      </c>
      <c r="O11" s="1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x14ac:dyDescent="0.25">
      <c r="A12" s="1"/>
      <c r="B12" s="1"/>
      <c r="C12" s="37"/>
      <c r="D12" s="16">
        <v>2021</v>
      </c>
      <c r="E12" s="17">
        <v>2021</v>
      </c>
      <c r="F12" s="16">
        <v>2020</v>
      </c>
      <c r="G12" s="17">
        <v>2020</v>
      </c>
      <c r="H12" s="16">
        <v>2019</v>
      </c>
      <c r="I12" s="17">
        <v>2019</v>
      </c>
      <c r="J12" s="35" t="s">
        <v>17</v>
      </c>
      <c r="K12" s="17">
        <v>2018</v>
      </c>
      <c r="L12" s="39"/>
      <c r="M12" s="41">
        <v>2022</v>
      </c>
      <c r="N12" s="41">
        <v>2021</v>
      </c>
      <c r="O12" s="41">
        <v>2020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6" customFormat="1" x14ac:dyDescent="0.25">
      <c r="A13" s="1"/>
      <c r="B13" s="1"/>
      <c r="C13" s="49" t="s">
        <v>76</v>
      </c>
      <c r="D13" s="55">
        <v>1750000000</v>
      </c>
      <c r="E13" s="56">
        <v>-2460000000</v>
      </c>
      <c r="F13" s="51">
        <v>1242000000</v>
      </c>
      <c r="G13" s="52">
        <v>-2550000000</v>
      </c>
      <c r="H13" s="51"/>
      <c r="I13" s="52"/>
      <c r="J13" s="51"/>
      <c r="K13" s="52"/>
      <c r="L13" s="53"/>
      <c r="M13" s="57">
        <v>2082000000</v>
      </c>
      <c r="N13" s="54">
        <v>1992200000</v>
      </c>
      <c r="O13" s="54">
        <v>1941400000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13.8" thickBot="1" x14ac:dyDescent="0.3">
      <c r="A14" s="1"/>
      <c r="B14" s="1"/>
      <c r="C14" s="34" t="s">
        <v>33</v>
      </c>
      <c r="D14" s="18" t="s">
        <v>31</v>
      </c>
      <c r="E14" s="19" t="s">
        <v>34</v>
      </c>
      <c r="F14" s="18" t="s">
        <v>31</v>
      </c>
      <c r="G14" s="19" t="s">
        <v>34</v>
      </c>
      <c r="H14" s="18" t="s">
        <v>31</v>
      </c>
      <c r="I14" s="19" t="s">
        <v>32</v>
      </c>
      <c r="J14" s="18" t="s">
        <v>31</v>
      </c>
      <c r="K14" s="19" t="s">
        <v>32</v>
      </c>
      <c r="M14" s="42"/>
      <c r="N14" s="42"/>
      <c r="O14" s="42"/>
    </row>
    <row r="15" spans="1:27" ht="19.2" hidden="1" customHeight="1" x14ac:dyDescent="0.25">
      <c r="A15" s="1"/>
      <c r="B15" s="1"/>
      <c r="C15" s="11" t="s">
        <v>37</v>
      </c>
      <c r="D15" s="20"/>
      <c r="E15" s="21"/>
      <c r="F15" s="20"/>
      <c r="G15" s="21"/>
      <c r="H15" s="33">
        <v>0</v>
      </c>
      <c r="I15" s="21"/>
      <c r="J15" s="33">
        <v>127365.01</v>
      </c>
      <c r="K15" s="36">
        <v>0</v>
      </c>
      <c r="M15" s="43"/>
      <c r="N15" s="43"/>
      <c r="O15" s="43"/>
    </row>
    <row r="16" spans="1:27" hidden="1" x14ac:dyDescent="0.25">
      <c r="A16" s="1"/>
      <c r="B16" s="1"/>
      <c r="C16" s="8" t="s">
        <v>38</v>
      </c>
      <c r="D16" s="22">
        <v>11627.18</v>
      </c>
      <c r="E16" s="21"/>
      <c r="F16" s="22">
        <v>17839.099999999999</v>
      </c>
      <c r="G16" s="21"/>
      <c r="H16" s="22">
        <v>15788.38</v>
      </c>
      <c r="I16" s="21"/>
      <c r="J16" s="22">
        <v>164241.44</v>
      </c>
      <c r="K16" s="23">
        <v>0</v>
      </c>
      <c r="M16" s="43"/>
      <c r="N16" s="43"/>
      <c r="O16" s="43"/>
    </row>
    <row r="17" spans="1:15" hidden="1" x14ac:dyDescent="0.25">
      <c r="A17" s="1"/>
      <c r="B17" s="1"/>
      <c r="C17" s="11" t="s">
        <v>39</v>
      </c>
      <c r="D17" s="22">
        <v>48085.03</v>
      </c>
      <c r="E17" s="21"/>
      <c r="F17" s="22">
        <v>54829.21</v>
      </c>
      <c r="G17" s="21"/>
      <c r="H17" s="22">
        <v>45138.34</v>
      </c>
      <c r="I17" s="21"/>
      <c r="J17" s="22">
        <v>124178.67</v>
      </c>
      <c r="K17" s="23">
        <v>0</v>
      </c>
      <c r="M17" s="43"/>
      <c r="N17" s="43"/>
      <c r="O17" s="43"/>
    </row>
    <row r="18" spans="1:15" hidden="1" x14ac:dyDescent="0.25">
      <c r="A18" s="1"/>
      <c r="B18" s="1"/>
      <c r="C18" s="8" t="s">
        <v>40</v>
      </c>
      <c r="D18" s="22">
        <v>49713.63</v>
      </c>
      <c r="E18" s="21"/>
      <c r="F18" s="22">
        <v>55193.8</v>
      </c>
      <c r="G18" s="21"/>
      <c r="H18" s="22">
        <v>61655.23</v>
      </c>
      <c r="I18" s="21"/>
      <c r="J18" s="22">
        <v>3003739.97</v>
      </c>
      <c r="K18" s="23">
        <v>0</v>
      </c>
      <c r="M18" s="43"/>
      <c r="N18" s="43"/>
      <c r="O18" s="43"/>
    </row>
    <row r="19" spans="1:15" hidden="1" x14ac:dyDescent="0.25">
      <c r="A19" s="1"/>
      <c r="B19" s="1"/>
      <c r="C19" s="11" t="s">
        <v>41</v>
      </c>
      <c r="D19" s="22">
        <v>70434.399999999994</v>
      </c>
      <c r="E19" s="21"/>
      <c r="F19" s="22">
        <v>77970.070000000007</v>
      </c>
      <c r="G19" s="21"/>
      <c r="H19" s="22">
        <v>97158.33</v>
      </c>
      <c r="I19" s="21"/>
      <c r="J19" s="22">
        <v>5163808.8499999996</v>
      </c>
      <c r="K19" s="23">
        <v>0</v>
      </c>
      <c r="M19" s="43"/>
      <c r="N19" s="43"/>
      <c r="O19" s="43"/>
    </row>
    <row r="20" spans="1:15" hidden="1" x14ac:dyDescent="0.25">
      <c r="A20" s="1"/>
      <c r="B20" s="1"/>
      <c r="C20" s="8" t="s">
        <v>42</v>
      </c>
      <c r="D20" s="22">
        <v>54824.71</v>
      </c>
      <c r="E20" s="21"/>
      <c r="F20" s="22">
        <v>67297.320000000007</v>
      </c>
      <c r="G20" s="21"/>
      <c r="H20" s="22">
        <v>90532.39</v>
      </c>
      <c r="I20" s="21"/>
      <c r="J20" s="22">
        <v>8313086.8599999994</v>
      </c>
      <c r="K20" s="23">
        <v>-14081242.85</v>
      </c>
      <c r="M20" s="43"/>
      <c r="N20" s="43"/>
      <c r="O20" s="43"/>
    </row>
    <row r="21" spans="1:15" hidden="1" x14ac:dyDescent="0.25">
      <c r="A21" s="1"/>
      <c r="B21" s="1"/>
      <c r="C21" s="11" t="s">
        <v>43</v>
      </c>
      <c r="D21" s="22">
        <v>71917.649999999994</v>
      </c>
      <c r="E21" s="21"/>
      <c r="F21" s="22">
        <v>77939.06</v>
      </c>
      <c r="G21" s="21"/>
      <c r="H21" s="22">
        <v>108032.48</v>
      </c>
      <c r="I21" s="21"/>
      <c r="J21" s="22">
        <v>30312547.129999995</v>
      </c>
      <c r="K21" s="23">
        <v>-176412525.22</v>
      </c>
      <c r="M21" s="43"/>
      <c r="N21" s="43"/>
      <c r="O21" s="43"/>
    </row>
    <row r="22" spans="1:15" hidden="1" x14ac:dyDescent="0.25">
      <c r="A22" s="1"/>
      <c r="B22" s="1"/>
      <c r="C22" s="8" t="s">
        <v>44</v>
      </c>
      <c r="D22" s="22">
        <v>79903.8</v>
      </c>
      <c r="E22" s="21"/>
      <c r="F22" s="22">
        <v>78453.009999999995</v>
      </c>
      <c r="G22" s="21"/>
      <c r="H22" s="22">
        <v>90389.01</v>
      </c>
      <c r="I22" s="21"/>
      <c r="J22" s="22">
        <v>73605689.669999957</v>
      </c>
      <c r="K22" s="23">
        <v>-798942632.05999994</v>
      </c>
      <c r="M22" s="43"/>
      <c r="N22" s="43"/>
      <c r="O22" s="43"/>
    </row>
    <row r="23" spans="1:15" hidden="1" x14ac:dyDescent="0.25">
      <c r="A23" s="1"/>
      <c r="B23" s="1"/>
      <c r="C23" s="11" t="s">
        <v>45</v>
      </c>
      <c r="D23" s="22">
        <v>78808.800000000003</v>
      </c>
      <c r="E23" s="21"/>
      <c r="F23" s="22">
        <v>75729.14</v>
      </c>
      <c r="G23" s="21"/>
      <c r="H23" s="22">
        <v>129782.26</v>
      </c>
      <c r="I23" s="21"/>
      <c r="J23" s="22">
        <v>138671818.76000023</v>
      </c>
      <c r="K23" s="23">
        <v>-1287967484.2</v>
      </c>
      <c r="M23" s="43"/>
      <c r="N23" s="43"/>
      <c r="O23" s="43"/>
    </row>
    <row r="24" spans="1:15" hidden="1" x14ac:dyDescent="0.25">
      <c r="A24" s="1"/>
      <c r="B24" s="1"/>
      <c r="C24" s="8" t="s">
        <v>46</v>
      </c>
      <c r="D24" s="22">
        <v>84980.98</v>
      </c>
      <c r="E24" s="21"/>
      <c r="F24" s="22">
        <v>99412.05</v>
      </c>
      <c r="G24" s="21"/>
      <c r="H24" s="22">
        <v>105113.01</v>
      </c>
      <c r="I24" s="21"/>
      <c r="J24" s="22">
        <v>106556790.91</v>
      </c>
      <c r="K24" s="23">
        <v>-86107826.549999997</v>
      </c>
      <c r="M24" s="43"/>
      <c r="N24" s="43"/>
      <c r="O24" s="43"/>
    </row>
    <row r="25" spans="1:15" hidden="1" x14ac:dyDescent="0.25">
      <c r="A25" s="1"/>
      <c r="B25" s="1"/>
      <c r="C25" s="11" t="s">
        <v>47</v>
      </c>
      <c r="D25" s="22">
        <v>92492.05</v>
      </c>
      <c r="E25" s="21"/>
      <c r="F25" s="22">
        <v>109583.38</v>
      </c>
      <c r="G25" s="21"/>
      <c r="H25" s="22">
        <v>134125.85999999999</v>
      </c>
      <c r="I25" s="21"/>
      <c r="J25" s="22">
        <v>185015672.80000001</v>
      </c>
      <c r="K25" s="23">
        <v>-178022246.09</v>
      </c>
      <c r="M25" s="43"/>
      <c r="N25" s="43"/>
      <c r="O25" s="43"/>
    </row>
    <row r="26" spans="1:15" hidden="1" x14ac:dyDescent="0.25">
      <c r="A26" s="1"/>
      <c r="B26" s="1"/>
      <c r="C26" s="8" t="s">
        <v>48</v>
      </c>
      <c r="D26" s="22">
        <v>97229</v>
      </c>
      <c r="E26" s="21"/>
      <c r="F26" s="22">
        <v>89307.48</v>
      </c>
      <c r="G26" s="21"/>
      <c r="H26" s="22">
        <v>96216.73</v>
      </c>
      <c r="I26" s="21"/>
      <c r="J26" s="22">
        <v>202753212.68999997</v>
      </c>
      <c r="K26" s="23">
        <v>-423406186.49000001</v>
      </c>
      <c r="M26" s="43"/>
      <c r="N26" s="43"/>
      <c r="O26" s="43"/>
    </row>
    <row r="27" spans="1:15" x14ac:dyDescent="0.25">
      <c r="A27" s="1"/>
      <c r="B27" s="1"/>
      <c r="C27" s="8" t="s">
        <v>49</v>
      </c>
      <c r="D27" s="22">
        <v>162379.35</v>
      </c>
      <c r="E27" s="21"/>
      <c r="F27" s="22">
        <v>141014.63</v>
      </c>
      <c r="G27" s="21"/>
      <c r="H27" s="22">
        <v>141675.20000000001</v>
      </c>
      <c r="I27" s="23">
        <v>0</v>
      </c>
      <c r="J27" s="22">
        <v>80240731.640000001</v>
      </c>
      <c r="K27" s="23">
        <v>0</v>
      </c>
      <c r="M27" s="43"/>
      <c r="N27" s="43"/>
      <c r="O27" s="44"/>
    </row>
    <row r="28" spans="1:15" x14ac:dyDescent="0.25">
      <c r="A28" s="1"/>
      <c r="B28" s="1"/>
      <c r="C28" s="8" t="s">
        <v>38</v>
      </c>
      <c r="D28" s="22">
        <v>168520.98</v>
      </c>
      <c r="E28" s="21"/>
      <c r="F28" s="22">
        <v>136369.51</v>
      </c>
      <c r="G28" s="21"/>
      <c r="H28" s="22">
        <v>152313.85</v>
      </c>
      <c r="I28" s="23">
        <v>0</v>
      </c>
      <c r="J28" s="22">
        <v>166176383.59999999</v>
      </c>
      <c r="K28" s="23">
        <v>0</v>
      </c>
      <c r="M28" s="43"/>
      <c r="N28" s="43"/>
      <c r="O28" s="44"/>
    </row>
    <row r="29" spans="1:15" x14ac:dyDescent="0.25">
      <c r="A29" s="1"/>
      <c r="B29" s="1"/>
      <c r="C29" s="8" t="s">
        <v>39</v>
      </c>
      <c r="D29" s="22">
        <v>166930.96</v>
      </c>
      <c r="E29" s="21"/>
      <c r="F29" s="22">
        <v>162688.15</v>
      </c>
      <c r="G29" s="21"/>
      <c r="H29" s="22">
        <v>141887.96</v>
      </c>
      <c r="I29" s="23">
        <v>0</v>
      </c>
      <c r="J29" s="22">
        <v>24004451.100000001</v>
      </c>
      <c r="K29" s="23">
        <v>0</v>
      </c>
      <c r="M29" s="44">
        <v>11401369.029999999</v>
      </c>
      <c r="N29" s="44">
        <v>10726166.890000001</v>
      </c>
      <c r="O29" s="44">
        <v>9738465.4299999997</v>
      </c>
    </row>
    <row r="30" spans="1:15" x14ac:dyDescent="0.25">
      <c r="A30" s="1"/>
      <c r="B30" s="1"/>
      <c r="C30" s="8" t="s">
        <v>40</v>
      </c>
      <c r="D30" s="22">
        <v>6707828.2000000002</v>
      </c>
      <c r="E30" s="21"/>
      <c r="F30" s="22">
        <v>4672614.78</v>
      </c>
      <c r="G30" s="21"/>
      <c r="H30" s="22">
        <v>4233665.99</v>
      </c>
      <c r="I30" s="23">
        <v>0</v>
      </c>
      <c r="J30" s="22">
        <v>10888965.74</v>
      </c>
      <c r="K30" s="23">
        <v>0</v>
      </c>
      <c r="M30" s="44">
        <v>14623809.789999999</v>
      </c>
      <c r="N30" s="44">
        <v>13600645.85</v>
      </c>
      <c r="O30" s="44">
        <v>11670125.77</v>
      </c>
    </row>
    <row r="31" spans="1:15" x14ac:dyDescent="0.25">
      <c r="A31" s="1"/>
      <c r="B31" s="1"/>
      <c r="C31" s="8" t="s">
        <v>41</v>
      </c>
      <c r="D31" s="22">
        <v>8227620.0499999998</v>
      </c>
      <c r="E31" s="21"/>
      <c r="F31" s="22">
        <v>5957404.8499999996</v>
      </c>
      <c r="G31" s="21"/>
      <c r="H31" s="22">
        <v>4350480.72</v>
      </c>
      <c r="I31" s="23">
        <v>0</v>
      </c>
      <c r="J31" s="22">
        <v>9523444.7699999996</v>
      </c>
      <c r="K31" s="23">
        <v>0</v>
      </c>
      <c r="M31" s="44">
        <v>6466638.5</v>
      </c>
      <c r="N31" s="44">
        <v>6622989.9500000002</v>
      </c>
      <c r="O31" s="44">
        <v>7006580.3600000003</v>
      </c>
    </row>
    <row r="32" spans="1:15" x14ac:dyDescent="0.25">
      <c r="A32" s="1"/>
      <c r="B32" s="1"/>
      <c r="C32" s="8" t="s">
        <v>42</v>
      </c>
      <c r="D32" s="58">
        <v>5712043.79</v>
      </c>
      <c r="E32" s="59">
        <v>-12064302.41</v>
      </c>
      <c r="F32" s="22">
        <v>11900205.220000001</v>
      </c>
      <c r="G32" s="23">
        <v>-11635046.98</v>
      </c>
      <c r="H32" s="22">
        <v>10267948.129999999</v>
      </c>
      <c r="I32" s="23">
        <v>-8949279.6400000006</v>
      </c>
      <c r="J32" s="22">
        <v>10303187.640000001</v>
      </c>
      <c r="K32" s="23">
        <v>0</v>
      </c>
      <c r="M32" s="44">
        <v>9906046.1699999999</v>
      </c>
      <c r="N32" s="44">
        <v>10052038.59</v>
      </c>
      <c r="O32" s="44">
        <v>12489047.029999999</v>
      </c>
    </row>
    <row r="33" spans="1:15" x14ac:dyDescent="0.25">
      <c r="A33" s="1"/>
      <c r="B33" s="1"/>
      <c r="C33" s="8" t="s">
        <v>43</v>
      </c>
      <c r="D33" s="29">
        <v>83000000</v>
      </c>
      <c r="E33" s="28">
        <v>-172000000</v>
      </c>
      <c r="F33" s="22">
        <v>60593570.25</v>
      </c>
      <c r="G33" s="23">
        <v>-136056386.22</v>
      </c>
      <c r="H33" s="22">
        <v>45931995.640000001</v>
      </c>
      <c r="I33" s="23">
        <v>-95049729.200000003</v>
      </c>
      <c r="J33" s="22">
        <v>7643411.9800000004</v>
      </c>
      <c r="K33" s="23">
        <v>0</v>
      </c>
      <c r="M33" s="45">
        <v>491000000</v>
      </c>
      <c r="N33" s="44">
        <v>440579869</v>
      </c>
      <c r="O33" s="44">
        <v>449117042.69999999</v>
      </c>
    </row>
    <row r="34" spans="1:15" x14ac:dyDescent="0.25">
      <c r="A34" s="1"/>
      <c r="B34" s="1"/>
      <c r="C34" s="8" t="s">
        <v>44</v>
      </c>
      <c r="D34" s="29">
        <v>107000000</v>
      </c>
      <c r="E34" s="28">
        <v>-724000000</v>
      </c>
      <c r="F34" s="22">
        <v>116618200.67</v>
      </c>
      <c r="G34" s="23">
        <v>-990144477.98000002</v>
      </c>
      <c r="H34" s="22">
        <v>93078621.689999938</v>
      </c>
      <c r="I34" s="23">
        <v>-883250290.39999998</v>
      </c>
      <c r="J34" s="22">
        <v>4928603.05</v>
      </c>
      <c r="K34" s="23">
        <v>0</v>
      </c>
      <c r="M34" s="45">
        <v>351000000</v>
      </c>
      <c r="N34" s="44">
        <v>275571668.18000001</v>
      </c>
      <c r="O34" s="44">
        <v>259581134.09999999</v>
      </c>
    </row>
    <row r="35" spans="1:15" x14ac:dyDescent="0.25">
      <c r="A35" s="1"/>
      <c r="B35" s="1"/>
      <c r="C35" s="8" t="s">
        <v>45</v>
      </c>
      <c r="D35" s="29">
        <v>328000000</v>
      </c>
      <c r="E35" s="28">
        <v>-1061000000</v>
      </c>
      <c r="F35" s="22">
        <v>209041579.27000001</v>
      </c>
      <c r="G35" s="23">
        <v>-1056420127.55</v>
      </c>
      <c r="H35" s="22">
        <v>176897701.75</v>
      </c>
      <c r="I35" s="23">
        <v>-857185776.66999996</v>
      </c>
      <c r="J35" s="22">
        <v>3879083.5</v>
      </c>
      <c r="K35" s="23">
        <v>0</v>
      </c>
      <c r="M35" s="45">
        <v>576000000</v>
      </c>
      <c r="N35" s="44">
        <v>502278185.57999998</v>
      </c>
      <c r="O35" s="44">
        <v>492571055.10000002</v>
      </c>
    </row>
    <row r="36" spans="1:15" x14ac:dyDescent="0.25">
      <c r="A36" s="1"/>
      <c r="B36" s="1"/>
      <c r="C36" s="8" t="s">
        <v>46</v>
      </c>
      <c r="D36" s="29"/>
      <c r="E36" s="28"/>
      <c r="F36" s="22">
        <v>146493382.78</v>
      </c>
      <c r="G36" s="23">
        <v>-79197204.719999999</v>
      </c>
      <c r="H36" s="22">
        <v>147993885.00999999</v>
      </c>
      <c r="I36" s="23">
        <v>-157729995.09</v>
      </c>
      <c r="J36" s="22">
        <v>4302406.09</v>
      </c>
      <c r="K36" s="23">
        <v>0</v>
      </c>
      <c r="M36" s="45"/>
      <c r="N36" s="44">
        <v>241347587.90000001</v>
      </c>
      <c r="O36" s="44">
        <v>224467425.80000001</v>
      </c>
    </row>
    <row r="37" spans="1:15" x14ac:dyDescent="0.25">
      <c r="A37" s="1"/>
      <c r="B37" s="1"/>
      <c r="C37" s="8" t="s">
        <v>47</v>
      </c>
      <c r="D37" s="29"/>
      <c r="E37" s="28"/>
      <c r="F37" s="22">
        <v>220971155.94999999</v>
      </c>
      <c r="G37" s="23">
        <v>-120982224.76000001</v>
      </c>
      <c r="H37" s="22">
        <v>215456264.27000001</v>
      </c>
      <c r="I37" s="23">
        <v>-253445190.22</v>
      </c>
      <c r="J37" s="22">
        <v>3524977.72</v>
      </c>
      <c r="K37" s="23">
        <v>0</v>
      </c>
      <c r="M37" s="45"/>
      <c r="N37" s="44">
        <v>146846496.77000001</v>
      </c>
      <c r="O37" s="44">
        <v>83118587.219999999</v>
      </c>
    </row>
    <row r="38" spans="1:15" x14ac:dyDescent="0.25">
      <c r="A38" s="1"/>
      <c r="B38" s="1"/>
      <c r="C38" s="8" t="s">
        <v>48</v>
      </c>
      <c r="D38" s="29"/>
      <c r="E38" s="28"/>
      <c r="F38" s="22">
        <v>143369913.88</v>
      </c>
      <c r="G38" s="23">
        <v>-157502870.27000001</v>
      </c>
      <c r="H38" s="22">
        <v>193602905.62</v>
      </c>
      <c r="I38" s="23">
        <v>-299338368.63</v>
      </c>
      <c r="J38" s="22">
        <v>3254935.58</v>
      </c>
      <c r="K38" s="23">
        <v>0</v>
      </c>
      <c r="M38" s="44"/>
      <c r="N38" s="44">
        <v>141777923.38999999</v>
      </c>
      <c r="O38" s="44">
        <v>171821315</v>
      </c>
    </row>
    <row r="39" spans="1:15" x14ac:dyDescent="0.25">
      <c r="A39" s="1"/>
      <c r="B39" s="1"/>
      <c r="C39" s="8" t="s">
        <v>37</v>
      </c>
      <c r="D39" s="29"/>
      <c r="E39" s="28"/>
      <c r="F39" s="22">
        <v>83377363.180000007</v>
      </c>
      <c r="G39" s="21"/>
      <c r="H39" s="22">
        <v>88537699.170000002</v>
      </c>
      <c r="I39" s="23">
        <v>0</v>
      </c>
      <c r="J39" s="22">
        <v>3655636.95</v>
      </c>
      <c r="K39" s="23">
        <v>0</v>
      </c>
      <c r="M39" s="44"/>
      <c r="N39" s="44">
        <v>77680760.530000001</v>
      </c>
      <c r="O39" s="44">
        <v>50513423.18</v>
      </c>
    </row>
    <row r="40" spans="1:15" x14ac:dyDescent="0.25">
      <c r="A40" s="1"/>
      <c r="B40" s="1"/>
      <c r="C40" s="8" t="s">
        <v>38</v>
      </c>
      <c r="D40" s="20"/>
      <c r="E40" s="21"/>
      <c r="F40" s="22">
        <v>85195789.340000004</v>
      </c>
      <c r="G40" s="21"/>
      <c r="H40" s="22">
        <v>127706754.41</v>
      </c>
      <c r="I40" s="23">
        <v>0</v>
      </c>
      <c r="J40" s="22">
        <v>3675658.22</v>
      </c>
      <c r="K40" s="23">
        <v>0</v>
      </c>
      <c r="M40" s="44"/>
      <c r="N40" s="44">
        <v>102532685.38</v>
      </c>
      <c r="O40" s="44">
        <v>139292875.75</v>
      </c>
    </row>
    <row r="41" spans="1:15" x14ac:dyDescent="0.25">
      <c r="C41" s="8" t="s">
        <v>39</v>
      </c>
      <c r="D41" s="22"/>
      <c r="E41" s="23"/>
      <c r="F41" s="22">
        <v>13902708.5</v>
      </c>
      <c r="G41" s="21"/>
      <c r="H41" s="22">
        <v>22534597.539999999</v>
      </c>
      <c r="I41" s="23"/>
      <c r="J41" s="22">
        <v>3764397.24</v>
      </c>
      <c r="K41" s="23"/>
      <c r="M41" s="44"/>
      <c r="N41" s="44">
        <v>4418138.9400000004</v>
      </c>
      <c r="O41" s="44">
        <v>5735361.9500000002</v>
      </c>
    </row>
    <row r="42" spans="1:15" x14ac:dyDescent="0.25">
      <c r="C42" s="8" t="s">
        <v>40</v>
      </c>
      <c r="D42" s="22"/>
      <c r="E42" s="23"/>
      <c r="F42" s="22">
        <v>10866574.029999999</v>
      </c>
      <c r="G42" s="21"/>
      <c r="H42" s="22">
        <v>14644473.199999999</v>
      </c>
      <c r="I42" s="23"/>
      <c r="J42" s="22">
        <v>2790896.72</v>
      </c>
      <c r="K42" s="23"/>
      <c r="M42" s="44"/>
      <c r="N42" s="44">
        <v>277667.78000000003</v>
      </c>
      <c r="O42" s="44">
        <v>1303590.1100000001</v>
      </c>
    </row>
    <row r="43" spans="1:15" x14ac:dyDescent="0.25">
      <c r="C43" s="8" t="s">
        <v>41</v>
      </c>
      <c r="D43" s="22"/>
      <c r="E43" s="23"/>
      <c r="F43" s="22">
        <v>8685917.9000000004</v>
      </c>
      <c r="G43" s="21"/>
      <c r="H43" s="22">
        <v>10757204.050000001</v>
      </c>
      <c r="I43" s="21"/>
      <c r="J43" s="22">
        <v>2542801.17</v>
      </c>
      <c r="K43" s="23"/>
      <c r="M43" s="44"/>
      <c r="N43" s="44">
        <v>1063433.6000000001</v>
      </c>
      <c r="O43" s="44">
        <v>1074331</v>
      </c>
    </row>
    <row r="44" spans="1:15" x14ac:dyDescent="0.25">
      <c r="C44" s="8" t="s">
        <v>42</v>
      </c>
      <c r="D44" s="22"/>
      <c r="E44" s="23"/>
      <c r="F44" s="22">
        <v>9941401.5399999991</v>
      </c>
      <c r="G44" s="21"/>
      <c r="H44" s="22">
        <v>10308569.9</v>
      </c>
      <c r="I44" s="21"/>
      <c r="J44" s="22">
        <v>3016282.67</v>
      </c>
      <c r="K44" s="23"/>
      <c r="M44" s="44"/>
      <c r="N44" s="44">
        <v>842524.97</v>
      </c>
      <c r="O44" s="44">
        <v>2106994.9</v>
      </c>
    </row>
    <row r="45" spans="1:15" x14ac:dyDescent="0.25">
      <c r="C45" s="8" t="s">
        <v>43</v>
      </c>
      <c r="D45" s="22"/>
      <c r="E45" s="23"/>
      <c r="F45" s="20"/>
      <c r="G45" s="21"/>
      <c r="H45" s="22">
        <v>8541635.6099999994</v>
      </c>
      <c r="I45" s="21"/>
      <c r="J45" s="22">
        <v>3477079.26</v>
      </c>
      <c r="K45" s="23"/>
      <c r="M45" s="44"/>
      <c r="N45" s="44"/>
      <c r="O45" s="44">
        <v>1535385.8</v>
      </c>
    </row>
    <row r="46" spans="1:15" x14ac:dyDescent="0.25">
      <c r="C46" s="8" t="s">
        <v>44</v>
      </c>
      <c r="D46" s="22"/>
      <c r="E46" s="23"/>
      <c r="F46" s="20"/>
      <c r="G46" s="21"/>
      <c r="H46" s="22">
        <v>6767214.1500000004</v>
      </c>
      <c r="I46" s="21"/>
      <c r="J46" s="22">
        <v>2748742.54</v>
      </c>
      <c r="K46" s="23"/>
      <c r="M46" s="44"/>
      <c r="N46" s="44"/>
      <c r="O46" s="44">
        <v>729335.95</v>
      </c>
    </row>
    <row r="47" spans="1:15" x14ac:dyDescent="0.25">
      <c r="C47" s="8" t="s">
        <v>45</v>
      </c>
      <c r="D47" s="22"/>
      <c r="E47" s="23"/>
      <c r="F47" s="20"/>
      <c r="G47" s="21"/>
      <c r="H47" s="22">
        <v>3338098.44</v>
      </c>
      <c r="I47" s="21"/>
      <c r="J47" s="22">
        <v>1444657.22</v>
      </c>
      <c r="K47" s="23"/>
      <c r="M47" s="44"/>
      <c r="N47" s="44"/>
      <c r="O47" s="44">
        <v>135137.13</v>
      </c>
    </row>
    <row r="48" spans="1:15" x14ac:dyDescent="0.25">
      <c r="C48" s="8" t="s">
        <v>46</v>
      </c>
      <c r="D48" s="22"/>
      <c r="E48" s="23"/>
      <c r="F48" s="20"/>
      <c r="G48" s="21"/>
      <c r="H48" s="22">
        <v>5233317.4400000004</v>
      </c>
      <c r="I48" s="21"/>
      <c r="J48" s="22">
        <v>2156726.0499999998</v>
      </c>
      <c r="K48" s="23"/>
      <c r="M48" s="44"/>
      <c r="N48" s="44"/>
      <c r="O48" s="44">
        <v>335499.68</v>
      </c>
    </row>
    <row r="49" spans="3:15" x14ac:dyDescent="0.25">
      <c r="C49" s="8" t="s">
        <v>47</v>
      </c>
      <c r="D49" s="22"/>
      <c r="E49" s="23"/>
      <c r="F49" s="20"/>
      <c r="G49" s="21"/>
      <c r="H49" s="22">
        <v>3800483.01</v>
      </c>
      <c r="I49" s="21"/>
      <c r="J49" s="22">
        <v>2680562.4900000002</v>
      </c>
      <c r="K49" s="23"/>
      <c r="M49" s="44"/>
      <c r="N49" s="44"/>
      <c r="O49" s="44">
        <v>255695.23</v>
      </c>
    </row>
    <row r="50" spans="3:15" x14ac:dyDescent="0.25">
      <c r="C50" s="8" t="s">
        <v>48</v>
      </c>
      <c r="D50" s="22"/>
      <c r="E50" s="23"/>
      <c r="F50" s="20"/>
      <c r="G50" s="21"/>
      <c r="H50" s="22">
        <v>3275698.59</v>
      </c>
      <c r="I50" s="21"/>
      <c r="J50" s="22">
        <v>1460072.18</v>
      </c>
      <c r="K50" s="23"/>
      <c r="M50" s="44"/>
      <c r="N50" s="44"/>
      <c r="O50" s="44">
        <v>-399402.88</v>
      </c>
    </row>
    <row r="51" spans="3:15" x14ac:dyDescent="0.25">
      <c r="C51" s="8" t="s">
        <v>37</v>
      </c>
      <c r="D51" s="22"/>
      <c r="E51" s="23"/>
      <c r="F51" s="20"/>
      <c r="G51" s="23"/>
      <c r="H51" s="22">
        <v>3571214.14</v>
      </c>
      <c r="I51" s="21"/>
      <c r="J51" s="22">
        <v>4281213.01</v>
      </c>
      <c r="K51" s="23"/>
      <c r="L51" s="40"/>
      <c r="M51" s="44"/>
      <c r="N51" s="44"/>
      <c r="O51" s="44">
        <v>294129.31</v>
      </c>
    </row>
    <row r="52" spans="3:15" x14ac:dyDescent="0.25">
      <c r="C52" s="8" t="s">
        <v>38</v>
      </c>
      <c r="D52" s="22"/>
      <c r="E52" s="23"/>
      <c r="F52" s="20"/>
      <c r="G52" s="23"/>
      <c r="H52" s="22">
        <v>1307225.3999999999</v>
      </c>
      <c r="I52" s="21"/>
      <c r="J52" s="22">
        <v>429302.99</v>
      </c>
      <c r="K52" s="23"/>
      <c r="L52" s="40"/>
      <c r="M52" s="44"/>
      <c r="N52" s="44"/>
      <c r="O52" s="44">
        <v>150940.04999999999</v>
      </c>
    </row>
    <row r="53" spans="3:15" x14ac:dyDescent="0.25">
      <c r="C53" s="8" t="s">
        <v>39</v>
      </c>
      <c r="D53" s="22"/>
      <c r="E53" s="23"/>
      <c r="F53" s="20"/>
      <c r="G53" s="23"/>
      <c r="H53" s="22">
        <v>1697112.34</v>
      </c>
      <c r="I53" s="21"/>
      <c r="J53" s="22">
        <v>-1117379.1000000001</v>
      </c>
      <c r="K53" s="23"/>
      <c r="L53" s="40"/>
      <c r="M53" s="44"/>
      <c r="N53" s="44"/>
      <c r="O53" s="44">
        <v>-63453.21</v>
      </c>
    </row>
    <row r="54" spans="3:15" ht="13.8" thickBot="1" x14ac:dyDescent="0.3">
      <c r="C54" s="8" t="s">
        <v>40</v>
      </c>
      <c r="D54" s="30"/>
      <c r="E54" s="31"/>
      <c r="F54" s="26"/>
      <c r="G54" s="31"/>
      <c r="H54" s="30">
        <v>1987605.12</v>
      </c>
      <c r="I54" s="27"/>
      <c r="J54" s="30">
        <v>1135327.99</v>
      </c>
      <c r="K54" s="31"/>
      <c r="L54" s="40"/>
      <c r="M54" s="46"/>
      <c r="N54" s="46"/>
      <c r="O54" s="46">
        <v>-1150868.53</v>
      </c>
    </row>
    <row r="55" spans="3:15" hidden="1" x14ac:dyDescent="0.25">
      <c r="C55" s="8" t="s">
        <v>41</v>
      </c>
      <c r="D55" s="33"/>
      <c r="E55" s="36"/>
      <c r="F55" s="24"/>
      <c r="G55" s="25"/>
      <c r="H55" s="24"/>
      <c r="I55" s="25"/>
      <c r="J55" s="24"/>
      <c r="K55" s="25"/>
      <c r="L55" s="14"/>
      <c r="M55" s="12"/>
      <c r="N55" s="12"/>
      <c r="O55" s="12"/>
    </row>
    <row r="56" spans="3:15" hidden="1" x14ac:dyDescent="0.25">
      <c r="C56" s="8" t="s">
        <v>42</v>
      </c>
      <c r="D56" s="20"/>
      <c r="E56" s="21"/>
      <c r="F56" s="20"/>
      <c r="G56" s="21"/>
      <c r="H56" s="20"/>
      <c r="I56" s="21"/>
      <c r="J56" s="20"/>
      <c r="K56" s="21"/>
      <c r="L56" s="14"/>
      <c r="M56" s="5"/>
      <c r="N56" s="5"/>
      <c r="O56" s="5"/>
    </row>
    <row r="57" spans="3:15" hidden="1" x14ac:dyDescent="0.25">
      <c r="C57" s="8" t="s">
        <v>43</v>
      </c>
      <c r="D57" s="20"/>
      <c r="E57" s="21"/>
      <c r="F57" s="20"/>
      <c r="G57" s="21"/>
      <c r="H57" s="20"/>
      <c r="I57" s="21"/>
      <c r="J57" s="20"/>
      <c r="K57" s="21"/>
      <c r="L57" s="14"/>
      <c r="M57" s="5"/>
      <c r="N57" s="5"/>
      <c r="O57" s="5"/>
    </row>
    <row r="58" spans="3:15" hidden="1" x14ac:dyDescent="0.25">
      <c r="C58" s="8" t="s">
        <v>44</v>
      </c>
      <c r="D58" s="22"/>
      <c r="E58" s="23"/>
      <c r="F58" s="20"/>
      <c r="G58" s="21"/>
      <c r="H58" s="20"/>
      <c r="I58" s="21"/>
      <c r="J58" s="20"/>
      <c r="K58" s="21"/>
      <c r="L58" s="14"/>
      <c r="M58" s="5"/>
      <c r="N58" s="5"/>
      <c r="O58" s="5"/>
    </row>
    <row r="59" spans="3:15" hidden="1" x14ac:dyDescent="0.25">
      <c r="C59" s="8" t="s">
        <v>45</v>
      </c>
      <c r="D59" s="22"/>
      <c r="E59" s="23"/>
      <c r="F59" s="20"/>
      <c r="G59" s="21"/>
      <c r="H59" s="20"/>
      <c r="I59" s="21"/>
      <c r="J59" s="20"/>
      <c r="K59" s="21"/>
      <c r="L59" s="14"/>
      <c r="M59" s="5"/>
      <c r="N59" s="5"/>
      <c r="O59" s="5"/>
    </row>
    <row r="60" spans="3:15" hidden="1" x14ac:dyDescent="0.25">
      <c r="C60" s="8" t="s">
        <v>46</v>
      </c>
      <c r="D60" s="22"/>
      <c r="E60" s="23"/>
      <c r="F60" s="20"/>
      <c r="G60" s="21"/>
      <c r="H60" s="20"/>
      <c r="I60" s="21"/>
      <c r="J60" s="20"/>
      <c r="K60" s="21"/>
      <c r="L60" s="14"/>
      <c r="M60" s="5"/>
      <c r="N60" s="5"/>
      <c r="O60" s="5"/>
    </row>
    <row r="61" spans="3:15" hidden="1" x14ac:dyDescent="0.25">
      <c r="C61" s="8" t="s">
        <v>47</v>
      </c>
      <c r="D61" s="22"/>
      <c r="E61" s="23"/>
      <c r="F61" s="20"/>
      <c r="G61" s="21"/>
      <c r="H61" s="20"/>
      <c r="I61" s="21"/>
      <c r="J61" s="20"/>
      <c r="K61" s="21"/>
      <c r="L61" s="14"/>
      <c r="M61" s="5"/>
      <c r="N61" s="5"/>
      <c r="O61" s="5"/>
    </row>
    <row r="62" spans="3:15" hidden="1" x14ac:dyDescent="0.25">
      <c r="C62" s="8" t="s">
        <v>48</v>
      </c>
      <c r="D62" s="22"/>
      <c r="E62" s="23"/>
      <c r="F62" s="20"/>
      <c r="G62" s="21"/>
      <c r="H62" s="20"/>
      <c r="I62" s="21"/>
      <c r="J62" s="20"/>
      <c r="K62" s="21"/>
      <c r="L62" s="14"/>
      <c r="M62" s="5"/>
      <c r="N62" s="5"/>
      <c r="O62" s="5"/>
    </row>
    <row r="63" spans="3:15" hidden="1" x14ac:dyDescent="0.25">
      <c r="C63" s="8" t="s">
        <v>37</v>
      </c>
      <c r="D63" s="22"/>
      <c r="E63" s="23"/>
      <c r="F63" s="20"/>
      <c r="G63" s="21"/>
      <c r="H63" s="20"/>
      <c r="I63" s="21"/>
      <c r="J63" s="20"/>
      <c r="K63" s="21"/>
      <c r="L63" s="14"/>
      <c r="M63" s="5"/>
      <c r="N63" s="5"/>
      <c r="O63" s="5"/>
    </row>
    <row r="64" spans="3:15" ht="13.8" hidden="1" thickBot="1" x14ac:dyDescent="0.3">
      <c r="C64" s="8" t="s">
        <v>38</v>
      </c>
      <c r="D64" s="30"/>
      <c r="E64" s="31"/>
      <c r="F64" s="26"/>
      <c r="G64" s="27"/>
      <c r="H64" s="26"/>
      <c r="I64" s="27"/>
      <c r="J64" s="26"/>
      <c r="K64" s="27"/>
      <c r="L64" s="14"/>
      <c r="M64" s="5"/>
      <c r="N64" s="5"/>
      <c r="O64" s="5"/>
    </row>
    <row r="65" spans="3:15" x14ac:dyDescent="0.25">
      <c r="C65" s="8"/>
      <c r="D65" s="12">
        <f>SUM(D16:D64)</f>
        <v>539885340.55999994</v>
      </c>
      <c r="E65" s="12">
        <f t="shared" ref="E65:G65" si="0">SUM(E16:E64)</f>
        <v>-1969064302.4099998</v>
      </c>
      <c r="F65" s="12">
        <f t="shared" si="0"/>
        <v>1132831408.05</v>
      </c>
      <c r="G65" s="12">
        <f t="shared" si="0"/>
        <v>-2551938338.48</v>
      </c>
      <c r="L65" s="5"/>
      <c r="M65" s="12">
        <f t="shared" ref="M65" si="1">SUM(M16:M64)</f>
        <v>1460397863.49</v>
      </c>
      <c r="N65" s="12">
        <f t="shared" ref="N65" si="2">SUM(N16:N64)</f>
        <v>1976218783.2999997</v>
      </c>
      <c r="O65" s="12">
        <f t="shared" ref="O65" si="3">SUM(O16:O64)</f>
        <v>1923429753.9300001</v>
      </c>
    </row>
    <row r="66" spans="3:15" x14ac:dyDescent="0.25">
      <c r="C66" s="8"/>
      <c r="D66" s="5"/>
      <c r="E66" s="5"/>
      <c r="L66" s="5"/>
      <c r="M66" s="5"/>
      <c r="N66" s="5"/>
      <c r="O66" s="5"/>
    </row>
    <row r="67" spans="3:15" x14ac:dyDescent="0.25">
      <c r="C67" s="9"/>
      <c r="D67" s="5"/>
      <c r="E67" s="5"/>
      <c r="L67" s="5"/>
      <c r="M67" s="5"/>
      <c r="N67" s="5"/>
      <c r="O67" s="5"/>
    </row>
    <row r="68" spans="3:15" x14ac:dyDescent="0.25">
      <c r="C68" s="9"/>
    </row>
  </sheetData>
  <autoFilter ref="A3:M3" xr:uid="{00000000-0009-0000-0000-000000000000}"/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626DA-FCCF-4759-B66E-2F7455F6EC9E}">
  <dimension ref="A1:AA68"/>
  <sheetViews>
    <sheetView tabSelected="1" topLeftCell="C10" zoomScale="120" zoomScaleNormal="120" workbookViewId="0">
      <pane ySplit="5" topLeftCell="A15" activePane="bottomLeft" state="frozen"/>
      <selection activeCell="C10" sqref="C10"/>
      <selection pane="bottomLeft" activeCell="C10" sqref="C10"/>
    </sheetView>
  </sheetViews>
  <sheetFormatPr defaultRowHeight="13.2" x14ac:dyDescent="0.25"/>
  <cols>
    <col min="1" max="1" width="9.109375" hidden="1" customWidth="1"/>
    <col min="2" max="2" width="12.21875" hidden="1" customWidth="1"/>
    <col min="3" max="3" width="36.109375" customWidth="1"/>
    <col min="4" max="4" width="13.88671875" customWidth="1"/>
    <col min="5" max="5" width="14.33203125" customWidth="1"/>
    <col min="6" max="7" width="13.88671875" customWidth="1"/>
    <col min="8" max="8" width="12.6640625" hidden="1" customWidth="1"/>
    <col min="9" max="9" width="18.88671875" hidden="1" customWidth="1"/>
    <col min="10" max="10" width="10.5546875" hidden="1" customWidth="1"/>
    <col min="11" max="11" width="14.88671875" hidden="1" customWidth="1"/>
    <col min="12" max="15" width="13.88671875" customWidth="1"/>
    <col min="17" max="20" width="12.109375" bestFit="1" customWidth="1"/>
    <col min="21" max="22" width="13.109375" bestFit="1" customWidth="1"/>
    <col min="23" max="24" width="12.109375" bestFit="1" customWidth="1"/>
    <col min="25" max="25" width="13.109375" bestFit="1" customWidth="1"/>
    <col min="26" max="26" width="12.109375" bestFit="1" customWidth="1"/>
    <col min="27" max="27" width="13.109375" bestFit="1" customWidth="1"/>
  </cols>
  <sheetData>
    <row r="1" spans="1:27" hidden="1" x14ac:dyDescent="0.2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idden="1" x14ac:dyDescent="0.25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idden="1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idden="1" x14ac:dyDescent="0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idden="1" x14ac:dyDescent="0.2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idden="1" x14ac:dyDescent="0.2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idden="1" x14ac:dyDescent="0.25"/>
    <row r="9" spans="1:27" hidden="1" x14ac:dyDescent="0.25"/>
    <row r="10" spans="1:27" s="6" customFormat="1" x14ac:dyDescent="0.25">
      <c r="A10" s="4"/>
      <c r="B10" s="4"/>
      <c r="C10" s="47" t="s">
        <v>73</v>
      </c>
      <c r="D10" s="10" t="s">
        <v>57</v>
      </c>
      <c r="E10" s="5"/>
      <c r="F10" s="5"/>
      <c r="G10" s="5"/>
      <c r="H10" s="5">
        <f>Fin!H10</f>
        <v>0</v>
      </c>
      <c r="I10" s="5">
        <f>Fin!I10</f>
        <v>0</v>
      </c>
      <c r="J10" s="6">
        <f>Fin!J10</f>
        <v>0</v>
      </c>
      <c r="K10" s="5">
        <f>Fin!K10</f>
        <v>0</v>
      </c>
      <c r="L10" s="5"/>
      <c r="M10" s="10" t="s">
        <v>56</v>
      </c>
      <c r="N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13.8" thickBot="1" x14ac:dyDescent="0.3">
      <c r="A11" s="1"/>
      <c r="B11" s="1"/>
      <c r="C11" s="13" t="s">
        <v>74</v>
      </c>
      <c r="D11" s="38" t="s">
        <v>58</v>
      </c>
      <c r="E11" s="48" t="s">
        <v>59</v>
      </c>
      <c r="F11" s="15"/>
      <c r="G11" s="15"/>
      <c r="H11" s="32">
        <f>Fin!H11</f>
        <v>0</v>
      </c>
      <c r="I11" s="32">
        <f>Fin!I11</f>
        <v>0</v>
      </c>
      <c r="J11" s="6">
        <f>Fin!J11</f>
        <v>0</v>
      </c>
      <c r="K11" s="32">
        <f>Fin!K11</f>
        <v>0</v>
      </c>
      <c r="L11" s="5"/>
      <c r="M11" s="38" t="s">
        <v>58</v>
      </c>
      <c r="N11" s="48" t="s">
        <v>59</v>
      </c>
      <c r="O11" s="1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x14ac:dyDescent="0.25">
      <c r="A12" s="1"/>
      <c r="B12" s="1"/>
      <c r="C12" s="37"/>
      <c r="D12" s="16">
        <f>Fin!D12</f>
        <v>2021</v>
      </c>
      <c r="E12" s="17">
        <f>Fin!E12</f>
        <v>2021</v>
      </c>
      <c r="F12" s="16">
        <f>Fin!F12</f>
        <v>2020</v>
      </c>
      <c r="G12" s="17">
        <f>Fin!G12</f>
        <v>2020</v>
      </c>
      <c r="H12" s="16">
        <f>Fin!H12</f>
        <v>2019</v>
      </c>
      <c r="I12" s="17">
        <f>Fin!I12</f>
        <v>2019</v>
      </c>
      <c r="J12" s="35" t="str">
        <f>Fin!J12</f>
        <v>2018</v>
      </c>
      <c r="K12" s="17">
        <f>Fin!K12</f>
        <v>2018</v>
      </c>
      <c r="L12" s="39"/>
      <c r="M12" s="41">
        <f>Fin!M12</f>
        <v>2022</v>
      </c>
      <c r="N12" s="41">
        <f>Fin!N12</f>
        <v>2021</v>
      </c>
      <c r="O12" s="41">
        <f>Fin!O12</f>
        <v>2020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6" customFormat="1" x14ac:dyDescent="0.25">
      <c r="A13" s="1"/>
      <c r="B13" s="1"/>
      <c r="C13" s="49" t="s">
        <v>77</v>
      </c>
      <c r="D13" s="55">
        <f>Fin!D13</f>
        <v>1750000000</v>
      </c>
      <c r="E13" s="56">
        <f>Fin!E13</f>
        <v>-2460000000</v>
      </c>
      <c r="F13" s="51">
        <f>Fin!F13</f>
        <v>1242000000</v>
      </c>
      <c r="G13" s="52">
        <f>Fin!G13</f>
        <v>-2550000000</v>
      </c>
      <c r="H13" s="51"/>
      <c r="I13" s="52"/>
      <c r="J13" s="51"/>
      <c r="K13" s="52"/>
      <c r="L13" s="53"/>
      <c r="M13" s="57">
        <f>Fin!M13</f>
        <v>2082000000</v>
      </c>
      <c r="N13" s="54">
        <f>Fin!N13</f>
        <v>1992200000</v>
      </c>
      <c r="O13" s="54">
        <f>Fin!O13</f>
        <v>1941400000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13.8" thickBot="1" x14ac:dyDescent="0.3">
      <c r="A14" s="1"/>
      <c r="B14" s="1"/>
      <c r="C14" s="34" t="s">
        <v>60</v>
      </c>
      <c r="D14" s="18" t="s">
        <v>54</v>
      </c>
      <c r="E14" s="19" t="s">
        <v>55</v>
      </c>
      <c r="F14" s="18" t="s">
        <v>54</v>
      </c>
      <c r="G14" s="19" t="s">
        <v>55</v>
      </c>
      <c r="H14" s="18" t="str">
        <f>Fin!H14</f>
        <v>Jäännösvero</v>
      </c>
      <c r="I14" s="19" t="str">
        <f>Fin!I14</f>
        <v>Ennakonpalautus</v>
      </c>
      <c r="J14" s="18" t="str">
        <f>Fin!J14</f>
        <v>Jäännösvero</v>
      </c>
      <c r="K14" s="19" t="str">
        <f>Fin!K14</f>
        <v>Ennakonpalautus</v>
      </c>
      <c r="M14" s="42"/>
      <c r="N14" s="42"/>
      <c r="O14" s="42"/>
    </row>
    <row r="15" spans="1:27" ht="19.2" hidden="1" customHeight="1" x14ac:dyDescent="0.25">
      <c r="A15" s="1"/>
      <c r="B15" s="1"/>
      <c r="C15" s="11" t="s">
        <v>61</v>
      </c>
      <c r="D15" s="20">
        <f>Fin!D15</f>
        <v>0</v>
      </c>
      <c r="E15" s="21">
        <f>Fin!E15</f>
        <v>0</v>
      </c>
      <c r="F15" s="20">
        <f>Fin!F15</f>
        <v>0</v>
      </c>
      <c r="G15" s="21">
        <f>Fin!G15</f>
        <v>0</v>
      </c>
      <c r="H15" s="33">
        <f>Fin!H15</f>
        <v>0</v>
      </c>
      <c r="I15" s="21">
        <f>Fin!I15</f>
        <v>0</v>
      </c>
      <c r="J15" s="33">
        <f>Fin!J15</f>
        <v>127365.01</v>
      </c>
      <c r="K15" s="36">
        <f>Fin!K15</f>
        <v>0</v>
      </c>
      <c r="M15" s="43">
        <f>Fin!M15</f>
        <v>0</v>
      </c>
      <c r="N15" s="43">
        <f>Fin!N15</f>
        <v>0</v>
      </c>
      <c r="O15" s="43">
        <f>Fin!O15</f>
        <v>0</v>
      </c>
    </row>
    <row r="16" spans="1:27" hidden="1" x14ac:dyDescent="0.25">
      <c r="A16" s="1"/>
      <c r="B16" s="1"/>
      <c r="C16" s="8" t="s">
        <v>62</v>
      </c>
      <c r="D16" s="22">
        <f>Fin!D16</f>
        <v>11627.18</v>
      </c>
      <c r="E16" s="21">
        <f>Fin!E16</f>
        <v>0</v>
      </c>
      <c r="F16" s="22">
        <f>Fin!F16</f>
        <v>17839.099999999999</v>
      </c>
      <c r="G16" s="21">
        <f>Fin!G16</f>
        <v>0</v>
      </c>
      <c r="H16" s="22">
        <f>Fin!H16</f>
        <v>15788.38</v>
      </c>
      <c r="I16" s="21">
        <f>Fin!I16</f>
        <v>0</v>
      </c>
      <c r="J16" s="22">
        <f>Fin!J16</f>
        <v>164241.44</v>
      </c>
      <c r="K16" s="23">
        <f>Fin!K16</f>
        <v>0</v>
      </c>
      <c r="M16" s="43">
        <f>Fin!M16</f>
        <v>0</v>
      </c>
      <c r="N16" s="43">
        <f>Fin!N16</f>
        <v>0</v>
      </c>
      <c r="O16" s="43">
        <f>Fin!O16</f>
        <v>0</v>
      </c>
    </row>
    <row r="17" spans="1:15" hidden="1" x14ac:dyDescent="0.25">
      <c r="A17" s="1"/>
      <c r="B17" s="1"/>
      <c r="C17" s="11" t="s">
        <v>63</v>
      </c>
      <c r="D17" s="22">
        <f>Fin!D17</f>
        <v>48085.03</v>
      </c>
      <c r="E17" s="21">
        <f>Fin!E17</f>
        <v>0</v>
      </c>
      <c r="F17" s="22">
        <f>Fin!F17</f>
        <v>54829.21</v>
      </c>
      <c r="G17" s="21">
        <f>Fin!G17</f>
        <v>0</v>
      </c>
      <c r="H17" s="22">
        <f>Fin!H17</f>
        <v>45138.34</v>
      </c>
      <c r="I17" s="21">
        <f>Fin!I17</f>
        <v>0</v>
      </c>
      <c r="J17" s="22">
        <f>Fin!J17</f>
        <v>124178.67</v>
      </c>
      <c r="K17" s="23">
        <f>Fin!K17</f>
        <v>0</v>
      </c>
      <c r="M17" s="43">
        <f>Fin!M17</f>
        <v>0</v>
      </c>
      <c r="N17" s="43">
        <f>Fin!N17</f>
        <v>0</v>
      </c>
      <c r="O17" s="43">
        <f>Fin!O17</f>
        <v>0</v>
      </c>
    </row>
    <row r="18" spans="1:15" hidden="1" x14ac:dyDescent="0.25">
      <c r="A18" s="1"/>
      <c r="B18" s="1"/>
      <c r="C18" s="8" t="s">
        <v>64</v>
      </c>
      <c r="D18" s="22">
        <f>Fin!D18</f>
        <v>49713.63</v>
      </c>
      <c r="E18" s="21">
        <f>Fin!E18</f>
        <v>0</v>
      </c>
      <c r="F18" s="22">
        <f>Fin!F18</f>
        <v>55193.8</v>
      </c>
      <c r="G18" s="21">
        <f>Fin!G18</f>
        <v>0</v>
      </c>
      <c r="H18" s="22">
        <f>Fin!H18</f>
        <v>61655.23</v>
      </c>
      <c r="I18" s="21">
        <f>Fin!I18</f>
        <v>0</v>
      </c>
      <c r="J18" s="22">
        <f>Fin!J18</f>
        <v>3003739.97</v>
      </c>
      <c r="K18" s="23">
        <f>Fin!K18</f>
        <v>0</v>
      </c>
      <c r="M18" s="43">
        <f>Fin!M18</f>
        <v>0</v>
      </c>
      <c r="N18" s="43">
        <f>Fin!N18</f>
        <v>0</v>
      </c>
      <c r="O18" s="43">
        <f>Fin!O18</f>
        <v>0</v>
      </c>
    </row>
    <row r="19" spans="1:15" hidden="1" x14ac:dyDescent="0.25">
      <c r="A19" s="1"/>
      <c r="B19" s="1"/>
      <c r="C19" s="11" t="s">
        <v>65</v>
      </c>
      <c r="D19" s="22">
        <f>Fin!D19</f>
        <v>70434.399999999994</v>
      </c>
      <c r="E19" s="21">
        <f>Fin!E19</f>
        <v>0</v>
      </c>
      <c r="F19" s="22">
        <f>Fin!F19</f>
        <v>77970.070000000007</v>
      </c>
      <c r="G19" s="21">
        <f>Fin!G19</f>
        <v>0</v>
      </c>
      <c r="H19" s="22">
        <f>Fin!H19</f>
        <v>97158.33</v>
      </c>
      <c r="I19" s="21">
        <f>Fin!I19</f>
        <v>0</v>
      </c>
      <c r="J19" s="22">
        <f>Fin!J19</f>
        <v>5163808.8499999996</v>
      </c>
      <c r="K19" s="23">
        <f>Fin!K19</f>
        <v>0</v>
      </c>
      <c r="M19" s="43">
        <f>Fin!M19</f>
        <v>0</v>
      </c>
      <c r="N19" s="43">
        <f>Fin!N19</f>
        <v>0</v>
      </c>
      <c r="O19" s="43">
        <f>Fin!O19</f>
        <v>0</v>
      </c>
    </row>
    <row r="20" spans="1:15" hidden="1" x14ac:dyDescent="0.25">
      <c r="A20" s="1"/>
      <c r="B20" s="1"/>
      <c r="C20" s="8" t="s">
        <v>66</v>
      </c>
      <c r="D20" s="22">
        <f>Fin!D20</f>
        <v>54824.71</v>
      </c>
      <c r="E20" s="21">
        <f>Fin!E20</f>
        <v>0</v>
      </c>
      <c r="F20" s="22">
        <f>Fin!F20</f>
        <v>67297.320000000007</v>
      </c>
      <c r="G20" s="21">
        <f>Fin!G20</f>
        <v>0</v>
      </c>
      <c r="H20" s="22">
        <f>Fin!H20</f>
        <v>90532.39</v>
      </c>
      <c r="I20" s="21">
        <f>Fin!I20</f>
        <v>0</v>
      </c>
      <c r="J20" s="22">
        <f>Fin!J20</f>
        <v>8313086.8599999994</v>
      </c>
      <c r="K20" s="23">
        <f>Fin!K20</f>
        <v>-14081242.85</v>
      </c>
      <c r="M20" s="43">
        <f>Fin!M20</f>
        <v>0</v>
      </c>
      <c r="N20" s="43">
        <f>Fin!N20</f>
        <v>0</v>
      </c>
      <c r="O20" s="43">
        <f>Fin!O20</f>
        <v>0</v>
      </c>
    </row>
    <row r="21" spans="1:15" hidden="1" x14ac:dyDescent="0.25">
      <c r="A21" s="1"/>
      <c r="B21" s="1"/>
      <c r="C21" s="11" t="s">
        <v>67</v>
      </c>
      <c r="D21" s="22">
        <f>Fin!D21</f>
        <v>71917.649999999994</v>
      </c>
      <c r="E21" s="21">
        <f>Fin!E21</f>
        <v>0</v>
      </c>
      <c r="F21" s="22">
        <f>Fin!F21</f>
        <v>77939.06</v>
      </c>
      <c r="G21" s="21">
        <f>Fin!G21</f>
        <v>0</v>
      </c>
      <c r="H21" s="22">
        <f>Fin!H21</f>
        <v>108032.48</v>
      </c>
      <c r="I21" s="21">
        <f>Fin!I21</f>
        <v>0</v>
      </c>
      <c r="J21" s="22">
        <f>Fin!J21</f>
        <v>30312547.129999995</v>
      </c>
      <c r="K21" s="23">
        <f>Fin!K21</f>
        <v>-176412525.22</v>
      </c>
      <c r="M21" s="43">
        <f>Fin!M21</f>
        <v>0</v>
      </c>
      <c r="N21" s="43">
        <f>Fin!N21</f>
        <v>0</v>
      </c>
      <c r="O21" s="43">
        <f>Fin!O21</f>
        <v>0</v>
      </c>
    </row>
    <row r="22" spans="1:15" hidden="1" x14ac:dyDescent="0.25">
      <c r="A22" s="1"/>
      <c r="B22" s="1"/>
      <c r="C22" s="8" t="s">
        <v>68</v>
      </c>
      <c r="D22" s="22">
        <f>Fin!D22</f>
        <v>79903.8</v>
      </c>
      <c r="E22" s="21">
        <f>Fin!E22</f>
        <v>0</v>
      </c>
      <c r="F22" s="22">
        <f>Fin!F22</f>
        <v>78453.009999999995</v>
      </c>
      <c r="G22" s="21">
        <f>Fin!G22</f>
        <v>0</v>
      </c>
      <c r="H22" s="22">
        <f>Fin!H22</f>
        <v>90389.01</v>
      </c>
      <c r="I22" s="21">
        <f>Fin!I22</f>
        <v>0</v>
      </c>
      <c r="J22" s="22">
        <f>Fin!J22</f>
        <v>73605689.669999957</v>
      </c>
      <c r="K22" s="23">
        <f>Fin!K22</f>
        <v>-798942632.05999994</v>
      </c>
      <c r="M22" s="43">
        <f>Fin!M22</f>
        <v>0</v>
      </c>
      <c r="N22" s="43">
        <f>Fin!N22</f>
        <v>0</v>
      </c>
      <c r="O22" s="43">
        <f>Fin!O22</f>
        <v>0</v>
      </c>
    </row>
    <row r="23" spans="1:15" hidden="1" x14ac:dyDescent="0.25">
      <c r="A23" s="1"/>
      <c r="B23" s="1"/>
      <c r="C23" s="11" t="s">
        <v>69</v>
      </c>
      <c r="D23" s="22">
        <f>Fin!D23</f>
        <v>78808.800000000003</v>
      </c>
      <c r="E23" s="21">
        <f>Fin!E23</f>
        <v>0</v>
      </c>
      <c r="F23" s="22">
        <f>Fin!F23</f>
        <v>75729.14</v>
      </c>
      <c r="G23" s="21">
        <f>Fin!G23</f>
        <v>0</v>
      </c>
      <c r="H23" s="22">
        <f>Fin!H23</f>
        <v>129782.26</v>
      </c>
      <c r="I23" s="21">
        <f>Fin!I23</f>
        <v>0</v>
      </c>
      <c r="J23" s="22">
        <f>Fin!J23</f>
        <v>138671818.76000023</v>
      </c>
      <c r="K23" s="23">
        <f>Fin!K23</f>
        <v>-1287967484.2</v>
      </c>
      <c r="M23" s="43">
        <f>Fin!M23</f>
        <v>0</v>
      </c>
      <c r="N23" s="43">
        <f>Fin!N23</f>
        <v>0</v>
      </c>
      <c r="O23" s="43">
        <f>Fin!O23</f>
        <v>0</v>
      </c>
    </row>
    <row r="24" spans="1:15" hidden="1" x14ac:dyDescent="0.25">
      <c r="A24" s="1"/>
      <c r="B24" s="1"/>
      <c r="C24" s="8" t="s">
        <v>70</v>
      </c>
      <c r="D24" s="22">
        <f>Fin!D24</f>
        <v>84980.98</v>
      </c>
      <c r="E24" s="21">
        <f>Fin!E24</f>
        <v>0</v>
      </c>
      <c r="F24" s="22">
        <f>Fin!F24</f>
        <v>99412.05</v>
      </c>
      <c r="G24" s="21">
        <f>Fin!G24</f>
        <v>0</v>
      </c>
      <c r="H24" s="22">
        <f>Fin!H24</f>
        <v>105113.01</v>
      </c>
      <c r="I24" s="21">
        <f>Fin!I24</f>
        <v>0</v>
      </c>
      <c r="J24" s="22">
        <f>Fin!J24</f>
        <v>106556790.91</v>
      </c>
      <c r="K24" s="23">
        <f>Fin!K24</f>
        <v>-86107826.549999997</v>
      </c>
      <c r="M24" s="43">
        <f>Fin!M24</f>
        <v>0</v>
      </c>
      <c r="N24" s="43">
        <f>Fin!N24</f>
        <v>0</v>
      </c>
      <c r="O24" s="43">
        <f>Fin!O24</f>
        <v>0</v>
      </c>
    </row>
    <row r="25" spans="1:15" hidden="1" x14ac:dyDescent="0.25">
      <c r="A25" s="1"/>
      <c r="B25" s="1"/>
      <c r="C25" s="11" t="s">
        <v>71</v>
      </c>
      <c r="D25" s="22">
        <f>Fin!D25</f>
        <v>92492.05</v>
      </c>
      <c r="E25" s="21">
        <f>Fin!E25</f>
        <v>0</v>
      </c>
      <c r="F25" s="22">
        <f>Fin!F25</f>
        <v>109583.38</v>
      </c>
      <c r="G25" s="21">
        <f>Fin!G25</f>
        <v>0</v>
      </c>
      <c r="H25" s="22">
        <f>Fin!H25</f>
        <v>134125.85999999999</v>
      </c>
      <c r="I25" s="21">
        <f>Fin!I25</f>
        <v>0</v>
      </c>
      <c r="J25" s="22">
        <f>Fin!J25</f>
        <v>185015672.80000001</v>
      </c>
      <c r="K25" s="23">
        <f>Fin!K25</f>
        <v>-178022246.09</v>
      </c>
      <c r="M25" s="43">
        <f>Fin!M25</f>
        <v>0</v>
      </c>
      <c r="N25" s="43">
        <f>Fin!N25</f>
        <v>0</v>
      </c>
      <c r="O25" s="43">
        <f>Fin!O25</f>
        <v>0</v>
      </c>
    </row>
    <row r="26" spans="1:15" hidden="1" x14ac:dyDescent="0.25">
      <c r="A26" s="1"/>
      <c r="B26" s="1"/>
      <c r="C26" s="8" t="s">
        <v>72</v>
      </c>
      <c r="D26" s="22">
        <f>Fin!D26</f>
        <v>97229</v>
      </c>
      <c r="E26" s="21">
        <f>Fin!E26</f>
        <v>0</v>
      </c>
      <c r="F26" s="22">
        <f>Fin!F26</f>
        <v>89307.48</v>
      </c>
      <c r="G26" s="21">
        <f>Fin!G26</f>
        <v>0</v>
      </c>
      <c r="H26" s="22">
        <f>Fin!H26</f>
        <v>96216.73</v>
      </c>
      <c r="I26" s="21">
        <f>Fin!I26</f>
        <v>0</v>
      </c>
      <c r="J26" s="22">
        <f>Fin!J26</f>
        <v>202753212.68999997</v>
      </c>
      <c r="K26" s="23">
        <f>Fin!K26</f>
        <v>-423406186.49000001</v>
      </c>
      <c r="M26" s="43">
        <f>Fin!M26</f>
        <v>0</v>
      </c>
      <c r="N26" s="43">
        <f>Fin!N26</f>
        <v>0</v>
      </c>
      <c r="O26" s="43">
        <f>Fin!O26</f>
        <v>0</v>
      </c>
    </row>
    <row r="27" spans="1:15" x14ac:dyDescent="0.25">
      <c r="A27" s="1"/>
      <c r="B27" s="1"/>
      <c r="C27" s="8" t="s">
        <v>75</v>
      </c>
      <c r="D27" s="22">
        <f>Fin!D27</f>
        <v>162379.35</v>
      </c>
      <c r="E27" s="21"/>
      <c r="F27" s="22">
        <f>Fin!F27</f>
        <v>141014.63</v>
      </c>
      <c r="G27" s="21"/>
      <c r="H27" s="22">
        <f>Fin!H27</f>
        <v>141675.20000000001</v>
      </c>
      <c r="I27" s="23">
        <f>Fin!I27</f>
        <v>0</v>
      </c>
      <c r="J27" s="22">
        <f>Fin!J27</f>
        <v>80240731.640000001</v>
      </c>
      <c r="K27" s="23">
        <f>Fin!K27</f>
        <v>0</v>
      </c>
      <c r="M27" s="43"/>
      <c r="N27" s="43"/>
      <c r="O27" s="44"/>
    </row>
    <row r="28" spans="1:15" x14ac:dyDescent="0.25">
      <c r="A28" s="1"/>
      <c r="B28" s="1"/>
      <c r="C28" s="8" t="s">
        <v>62</v>
      </c>
      <c r="D28" s="22">
        <f>Fin!D28</f>
        <v>168520.98</v>
      </c>
      <c r="E28" s="21"/>
      <c r="F28" s="22">
        <f>Fin!F28</f>
        <v>136369.51</v>
      </c>
      <c r="G28" s="21"/>
      <c r="H28" s="22">
        <f>Fin!H28</f>
        <v>152313.85</v>
      </c>
      <c r="I28" s="23">
        <f>Fin!I28</f>
        <v>0</v>
      </c>
      <c r="J28" s="22">
        <f>Fin!J28</f>
        <v>166176383.59999999</v>
      </c>
      <c r="K28" s="23">
        <f>Fin!K28</f>
        <v>0</v>
      </c>
      <c r="M28" s="43"/>
      <c r="N28" s="43"/>
      <c r="O28" s="44"/>
    </row>
    <row r="29" spans="1:15" x14ac:dyDescent="0.25">
      <c r="A29" s="1"/>
      <c r="B29" s="1"/>
      <c r="C29" s="11" t="s">
        <v>63</v>
      </c>
      <c r="D29" s="22">
        <f>Fin!D29</f>
        <v>166930.96</v>
      </c>
      <c r="E29" s="21"/>
      <c r="F29" s="22">
        <f>Fin!F29</f>
        <v>162688.15</v>
      </c>
      <c r="G29" s="21"/>
      <c r="H29" s="22">
        <f>Fin!H29</f>
        <v>141887.96</v>
      </c>
      <c r="I29" s="23">
        <f>Fin!I29</f>
        <v>0</v>
      </c>
      <c r="J29" s="22">
        <f>Fin!J29</f>
        <v>24004451.100000001</v>
      </c>
      <c r="K29" s="23">
        <f>Fin!K29</f>
        <v>0</v>
      </c>
      <c r="M29" s="44">
        <f>Fin!M29</f>
        <v>11401369.029999999</v>
      </c>
      <c r="N29" s="44">
        <f>Fin!N29</f>
        <v>10726166.890000001</v>
      </c>
      <c r="O29" s="44">
        <f>Fin!O29</f>
        <v>9738465.4299999997</v>
      </c>
    </row>
    <row r="30" spans="1:15" x14ac:dyDescent="0.25">
      <c r="A30" s="1"/>
      <c r="B30" s="1"/>
      <c r="C30" s="8" t="s">
        <v>64</v>
      </c>
      <c r="D30" s="22">
        <f>Fin!D30</f>
        <v>6707828.2000000002</v>
      </c>
      <c r="E30" s="21"/>
      <c r="F30" s="22">
        <f>Fin!F30</f>
        <v>4672614.78</v>
      </c>
      <c r="G30" s="21"/>
      <c r="H30" s="22">
        <f>Fin!H30</f>
        <v>4233665.99</v>
      </c>
      <c r="I30" s="23">
        <f>Fin!I30</f>
        <v>0</v>
      </c>
      <c r="J30" s="22">
        <f>Fin!J30</f>
        <v>10888965.74</v>
      </c>
      <c r="K30" s="23">
        <f>Fin!K30</f>
        <v>0</v>
      </c>
      <c r="M30" s="44">
        <f>Fin!M30</f>
        <v>14623809.789999999</v>
      </c>
      <c r="N30" s="44">
        <f>Fin!N30</f>
        <v>13600645.85</v>
      </c>
      <c r="O30" s="44">
        <f>Fin!O30</f>
        <v>11670125.77</v>
      </c>
    </row>
    <row r="31" spans="1:15" x14ac:dyDescent="0.25">
      <c r="A31" s="1"/>
      <c r="B31" s="1"/>
      <c r="C31" s="11" t="s">
        <v>65</v>
      </c>
      <c r="D31" s="22">
        <f>Fin!D31</f>
        <v>8227620.0499999998</v>
      </c>
      <c r="E31" s="21"/>
      <c r="F31" s="22">
        <f>Fin!F31</f>
        <v>5957404.8499999996</v>
      </c>
      <c r="G31" s="21"/>
      <c r="H31" s="22">
        <f>Fin!H31</f>
        <v>4350480.72</v>
      </c>
      <c r="I31" s="23">
        <f>Fin!I31</f>
        <v>0</v>
      </c>
      <c r="J31" s="22">
        <f>Fin!J31</f>
        <v>9523444.7699999996</v>
      </c>
      <c r="K31" s="23">
        <f>Fin!K31</f>
        <v>0</v>
      </c>
      <c r="M31" s="44">
        <f>Fin!M31</f>
        <v>6466638.5</v>
      </c>
      <c r="N31" s="44">
        <f>Fin!N31</f>
        <v>6622989.9500000002</v>
      </c>
      <c r="O31" s="44">
        <f>Fin!O31</f>
        <v>7006580.3600000003</v>
      </c>
    </row>
    <row r="32" spans="1:15" x14ac:dyDescent="0.25">
      <c r="A32" s="1"/>
      <c r="B32" s="1"/>
      <c r="C32" s="8" t="s">
        <v>66</v>
      </c>
      <c r="D32" s="58">
        <f>Fin!D32</f>
        <v>5712043.79</v>
      </c>
      <c r="E32" s="59">
        <f>Fin!E32</f>
        <v>-12064302.41</v>
      </c>
      <c r="F32" s="22">
        <f>Fin!F32</f>
        <v>11900205.220000001</v>
      </c>
      <c r="G32" s="23">
        <f>Fin!G32</f>
        <v>-11635046.98</v>
      </c>
      <c r="H32" s="22">
        <f>Fin!H32</f>
        <v>10267948.129999999</v>
      </c>
      <c r="I32" s="23">
        <f>Fin!I32</f>
        <v>-8949279.6400000006</v>
      </c>
      <c r="J32" s="22">
        <f>Fin!J32</f>
        <v>10303187.640000001</v>
      </c>
      <c r="K32" s="23">
        <f>Fin!K32</f>
        <v>0</v>
      </c>
      <c r="M32" s="60">
        <f>Fin!M32</f>
        <v>9906046.1699999999</v>
      </c>
      <c r="N32" s="44">
        <f>Fin!N32</f>
        <v>10052038.59</v>
      </c>
      <c r="O32" s="44">
        <f>Fin!O32</f>
        <v>12489047.029999999</v>
      </c>
    </row>
    <row r="33" spans="1:15" x14ac:dyDescent="0.25">
      <c r="A33" s="1"/>
      <c r="B33" s="1"/>
      <c r="C33" s="11" t="s">
        <v>67</v>
      </c>
      <c r="D33" s="29">
        <f>Fin!D33</f>
        <v>83000000</v>
      </c>
      <c r="E33" s="28">
        <f>Fin!E33</f>
        <v>-172000000</v>
      </c>
      <c r="F33" s="22">
        <f>Fin!F33</f>
        <v>60593570.25</v>
      </c>
      <c r="G33" s="23">
        <f>Fin!G33</f>
        <v>-136056386.22</v>
      </c>
      <c r="H33" s="22">
        <f>Fin!H33</f>
        <v>45931995.640000001</v>
      </c>
      <c r="I33" s="23">
        <f>Fin!I33</f>
        <v>-95049729.200000003</v>
      </c>
      <c r="J33" s="22">
        <f>Fin!J33</f>
        <v>7643411.9800000004</v>
      </c>
      <c r="K33" s="23">
        <f>Fin!K33</f>
        <v>0</v>
      </c>
      <c r="M33" s="45">
        <f>Fin!M33</f>
        <v>491000000</v>
      </c>
      <c r="N33" s="44">
        <f>Fin!N33</f>
        <v>440579869</v>
      </c>
      <c r="O33" s="44">
        <f>Fin!O33</f>
        <v>449117042.69999999</v>
      </c>
    </row>
    <row r="34" spans="1:15" x14ac:dyDescent="0.25">
      <c r="A34" s="1"/>
      <c r="B34" s="1"/>
      <c r="C34" s="8" t="s">
        <v>68</v>
      </c>
      <c r="D34" s="29">
        <f>Fin!D34</f>
        <v>107000000</v>
      </c>
      <c r="E34" s="28">
        <f>Fin!E34</f>
        <v>-724000000</v>
      </c>
      <c r="F34" s="22">
        <f>Fin!F34</f>
        <v>116618200.67</v>
      </c>
      <c r="G34" s="23">
        <f>Fin!G34</f>
        <v>-990144477.98000002</v>
      </c>
      <c r="H34" s="22">
        <f>Fin!H34</f>
        <v>93078621.689999938</v>
      </c>
      <c r="I34" s="23">
        <f>Fin!I34</f>
        <v>-883250290.39999998</v>
      </c>
      <c r="J34" s="22">
        <f>Fin!J34</f>
        <v>4928603.05</v>
      </c>
      <c r="K34" s="23">
        <f>Fin!K34</f>
        <v>0</v>
      </c>
      <c r="M34" s="45">
        <f>Fin!M34</f>
        <v>351000000</v>
      </c>
      <c r="N34" s="44">
        <f>Fin!N34</f>
        <v>275571668.18000001</v>
      </c>
      <c r="O34" s="44">
        <f>Fin!O34</f>
        <v>259581134.09999999</v>
      </c>
    </row>
    <row r="35" spans="1:15" x14ac:dyDescent="0.25">
      <c r="A35" s="1"/>
      <c r="B35" s="1"/>
      <c r="C35" s="11" t="s">
        <v>69</v>
      </c>
      <c r="D35" s="29">
        <f>Fin!D35</f>
        <v>328000000</v>
      </c>
      <c r="E35" s="28">
        <f>Fin!E35</f>
        <v>-1061000000</v>
      </c>
      <c r="F35" s="22">
        <f>Fin!F35</f>
        <v>209041579.27000001</v>
      </c>
      <c r="G35" s="23">
        <f>Fin!G35</f>
        <v>-1056420127.55</v>
      </c>
      <c r="H35" s="22">
        <f>Fin!H35</f>
        <v>176897701.75</v>
      </c>
      <c r="I35" s="23">
        <f>Fin!I35</f>
        <v>-857185776.66999996</v>
      </c>
      <c r="J35" s="22">
        <f>Fin!J35</f>
        <v>3879083.5</v>
      </c>
      <c r="K35" s="23">
        <f>Fin!K35</f>
        <v>0</v>
      </c>
      <c r="M35" s="45">
        <f>Fin!M35</f>
        <v>576000000</v>
      </c>
      <c r="N35" s="44">
        <f>Fin!N35</f>
        <v>502278185.57999998</v>
      </c>
      <c r="O35" s="44">
        <f>Fin!O35</f>
        <v>492571055.10000002</v>
      </c>
    </row>
    <row r="36" spans="1:15" x14ac:dyDescent="0.25">
      <c r="A36" s="1"/>
      <c r="B36" s="1"/>
      <c r="C36" s="8" t="s">
        <v>70</v>
      </c>
      <c r="D36" s="29"/>
      <c r="E36" s="28"/>
      <c r="F36" s="22">
        <f>Fin!F36</f>
        <v>146493382.78</v>
      </c>
      <c r="G36" s="23">
        <f>Fin!G36</f>
        <v>-79197204.719999999</v>
      </c>
      <c r="H36" s="22">
        <f>Fin!H36</f>
        <v>147993885.00999999</v>
      </c>
      <c r="I36" s="23">
        <f>Fin!I36</f>
        <v>-157729995.09</v>
      </c>
      <c r="J36" s="22">
        <f>Fin!J36</f>
        <v>4302406.09</v>
      </c>
      <c r="K36" s="23">
        <f>Fin!K36</f>
        <v>0</v>
      </c>
      <c r="M36" s="45"/>
      <c r="N36" s="44">
        <f>Fin!N36</f>
        <v>241347587.90000001</v>
      </c>
      <c r="O36" s="44">
        <f>Fin!O36</f>
        <v>224467425.80000001</v>
      </c>
    </row>
    <row r="37" spans="1:15" x14ac:dyDescent="0.25">
      <c r="A37" s="1"/>
      <c r="B37" s="1"/>
      <c r="C37" s="11" t="s">
        <v>71</v>
      </c>
      <c r="D37" s="29"/>
      <c r="E37" s="28"/>
      <c r="F37" s="22">
        <f>Fin!F37</f>
        <v>220971155.94999999</v>
      </c>
      <c r="G37" s="23">
        <f>Fin!G37</f>
        <v>-120982224.76000001</v>
      </c>
      <c r="H37" s="22">
        <f>Fin!H37</f>
        <v>215456264.27000001</v>
      </c>
      <c r="I37" s="23">
        <f>Fin!I37</f>
        <v>-253445190.22</v>
      </c>
      <c r="J37" s="22">
        <f>Fin!J37</f>
        <v>3524977.72</v>
      </c>
      <c r="K37" s="23">
        <f>Fin!K37</f>
        <v>0</v>
      </c>
      <c r="M37" s="45"/>
      <c r="N37" s="44">
        <f>Fin!N37</f>
        <v>146846496.77000001</v>
      </c>
      <c r="O37" s="44">
        <f>Fin!O37</f>
        <v>83118587.219999999</v>
      </c>
    </row>
    <row r="38" spans="1:15" x14ac:dyDescent="0.25">
      <c r="A38" s="1"/>
      <c r="B38" s="1"/>
      <c r="C38" s="8" t="s">
        <v>72</v>
      </c>
      <c r="D38" s="29"/>
      <c r="E38" s="28"/>
      <c r="F38" s="22">
        <f>Fin!F38</f>
        <v>143369913.88</v>
      </c>
      <c r="G38" s="23">
        <f>Fin!G38</f>
        <v>-157502870.27000001</v>
      </c>
      <c r="H38" s="22">
        <f>Fin!H38</f>
        <v>193602905.62</v>
      </c>
      <c r="I38" s="23">
        <f>Fin!I38</f>
        <v>-299338368.63</v>
      </c>
      <c r="J38" s="22">
        <f>Fin!J38</f>
        <v>3254935.58</v>
      </c>
      <c r="K38" s="23">
        <f>Fin!K38</f>
        <v>0</v>
      </c>
      <c r="M38" s="45"/>
      <c r="N38" s="44">
        <f>Fin!N38</f>
        <v>141777923.38999999</v>
      </c>
      <c r="O38" s="44">
        <f>Fin!O38</f>
        <v>171821315</v>
      </c>
    </row>
    <row r="39" spans="1:15" x14ac:dyDescent="0.25">
      <c r="A39" s="1"/>
      <c r="B39" s="1"/>
      <c r="C39" s="8" t="s">
        <v>61</v>
      </c>
      <c r="D39" s="29"/>
      <c r="E39" s="28"/>
      <c r="F39" s="22">
        <f>Fin!F39</f>
        <v>83377363.180000007</v>
      </c>
      <c r="G39" s="21"/>
      <c r="H39" s="22">
        <f>Fin!H39</f>
        <v>88537699.170000002</v>
      </c>
      <c r="I39" s="23">
        <f>Fin!I39</f>
        <v>0</v>
      </c>
      <c r="J39" s="22">
        <f>Fin!J39</f>
        <v>3655636.95</v>
      </c>
      <c r="K39" s="23">
        <f>Fin!K39</f>
        <v>0</v>
      </c>
      <c r="M39" s="45"/>
      <c r="N39" s="44">
        <f>Fin!N39</f>
        <v>77680760.530000001</v>
      </c>
      <c r="O39" s="44">
        <f>Fin!O39</f>
        <v>50513423.18</v>
      </c>
    </row>
    <row r="40" spans="1:15" x14ac:dyDescent="0.25">
      <c r="A40" s="1"/>
      <c r="B40" s="1"/>
      <c r="C40" s="8" t="s">
        <v>62</v>
      </c>
      <c r="D40" s="22"/>
      <c r="E40" s="23"/>
      <c r="F40" s="22">
        <f>Fin!F40</f>
        <v>85195789.340000004</v>
      </c>
      <c r="G40" s="21"/>
      <c r="H40" s="22">
        <f>Fin!H40</f>
        <v>127706754.41</v>
      </c>
      <c r="I40" s="23">
        <f>Fin!I40</f>
        <v>0</v>
      </c>
      <c r="J40" s="22">
        <f>Fin!J40</f>
        <v>3675658.22</v>
      </c>
      <c r="K40" s="23">
        <f>Fin!K40</f>
        <v>0</v>
      </c>
      <c r="M40" s="45"/>
      <c r="N40" s="44">
        <f>Fin!N40</f>
        <v>102532685.38</v>
      </c>
      <c r="O40" s="44">
        <f>Fin!O40</f>
        <v>139292875.75</v>
      </c>
    </row>
    <row r="41" spans="1:15" x14ac:dyDescent="0.25">
      <c r="C41" s="11" t="s">
        <v>63</v>
      </c>
      <c r="D41" s="22"/>
      <c r="E41" s="23"/>
      <c r="F41" s="22">
        <f>Fin!F41</f>
        <v>13902708.5</v>
      </c>
      <c r="G41" s="21"/>
      <c r="H41" s="22">
        <f>Fin!H41</f>
        <v>22534597.539999999</v>
      </c>
      <c r="I41" s="23">
        <f>Fin!I41</f>
        <v>0</v>
      </c>
      <c r="J41" s="22">
        <f>Fin!J41</f>
        <v>3764397.24</v>
      </c>
      <c r="K41" s="23">
        <f>Fin!K41</f>
        <v>0</v>
      </c>
      <c r="M41" s="44"/>
      <c r="N41" s="44">
        <f>Fin!N41</f>
        <v>4418138.9400000004</v>
      </c>
      <c r="O41" s="44">
        <f>Fin!O41</f>
        <v>5735361.9500000002</v>
      </c>
    </row>
    <row r="42" spans="1:15" x14ac:dyDescent="0.25">
      <c r="C42" s="8" t="s">
        <v>64</v>
      </c>
      <c r="D42" s="22"/>
      <c r="E42" s="23"/>
      <c r="F42" s="22">
        <f>Fin!F42</f>
        <v>10866574.029999999</v>
      </c>
      <c r="G42" s="21"/>
      <c r="H42" s="22">
        <f>Fin!H42</f>
        <v>14644473.199999999</v>
      </c>
      <c r="I42" s="23">
        <f>Fin!I42</f>
        <v>0</v>
      </c>
      <c r="J42" s="22">
        <f>Fin!J42</f>
        <v>2790896.72</v>
      </c>
      <c r="K42" s="23">
        <f>Fin!K42</f>
        <v>0</v>
      </c>
      <c r="M42" s="44"/>
      <c r="N42" s="44">
        <f>Fin!N42</f>
        <v>277667.78000000003</v>
      </c>
      <c r="O42" s="44">
        <f>Fin!O42</f>
        <v>1303590.1100000001</v>
      </c>
    </row>
    <row r="43" spans="1:15" x14ac:dyDescent="0.25">
      <c r="C43" s="11" t="s">
        <v>65</v>
      </c>
      <c r="D43" s="22"/>
      <c r="E43" s="23"/>
      <c r="F43" s="22">
        <f>Fin!F43</f>
        <v>8685917.9000000004</v>
      </c>
      <c r="G43" s="21"/>
      <c r="H43" s="22">
        <f>Fin!H43</f>
        <v>10757204.050000001</v>
      </c>
      <c r="I43" s="21">
        <f>Fin!I43</f>
        <v>0</v>
      </c>
      <c r="J43" s="22">
        <f>Fin!J43</f>
        <v>2542801.17</v>
      </c>
      <c r="K43" s="23">
        <f>Fin!K43</f>
        <v>0</v>
      </c>
      <c r="M43" s="44"/>
      <c r="N43" s="44">
        <f>Fin!N43</f>
        <v>1063433.6000000001</v>
      </c>
      <c r="O43" s="44">
        <f>Fin!O43</f>
        <v>1074331</v>
      </c>
    </row>
    <row r="44" spans="1:15" x14ac:dyDescent="0.25">
      <c r="C44" s="8" t="s">
        <v>66</v>
      </c>
      <c r="D44" s="22"/>
      <c r="E44" s="23"/>
      <c r="F44" s="22">
        <f>Fin!F44</f>
        <v>9941401.5399999991</v>
      </c>
      <c r="G44" s="21"/>
      <c r="H44" s="22">
        <f>Fin!H44</f>
        <v>10308569.9</v>
      </c>
      <c r="I44" s="21">
        <f>Fin!I44</f>
        <v>0</v>
      </c>
      <c r="J44" s="22">
        <f>Fin!J44</f>
        <v>3016282.67</v>
      </c>
      <c r="K44" s="23">
        <f>Fin!K44</f>
        <v>0</v>
      </c>
      <c r="M44" s="44"/>
      <c r="N44" s="44">
        <f>Fin!N44</f>
        <v>842524.97</v>
      </c>
      <c r="O44" s="44">
        <f>Fin!O44</f>
        <v>2106994.9</v>
      </c>
    </row>
    <row r="45" spans="1:15" x14ac:dyDescent="0.25">
      <c r="C45" s="11" t="s">
        <v>67</v>
      </c>
      <c r="D45" s="22"/>
      <c r="E45" s="23"/>
      <c r="F45" s="20"/>
      <c r="G45" s="21"/>
      <c r="H45" s="22">
        <f>Fin!H45</f>
        <v>8541635.6099999994</v>
      </c>
      <c r="I45" s="21">
        <f>Fin!I45</f>
        <v>0</v>
      </c>
      <c r="J45" s="22">
        <f>Fin!J45</f>
        <v>3477079.26</v>
      </c>
      <c r="K45" s="23">
        <f>Fin!K45</f>
        <v>0</v>
      </c>
      <c r="M45" s="44"/>
      <c r="N45" s="44"/>
      <c r="O45" s="44">
        <f>Fin!O45</f>
        <v>1535385.8</v>
      </c>
    </row>
    <row r="46" spans="1:15" x14ac:dyDescent="0.25">
      <c r="C46" s="8" t="s">
        <v>68</v>
      </c>
      <c r="D46" s="22"/>
      <c r="E46" s="23"/>
      <c r="F46" s="20"/>
      <c r="G46" s="21"/>
      <c r="H46" s="22">
        <f>Fin!H46</f>
        <v>6767214.1500000004</v>
      </c>
      <c r="I46" s="21">
        <f>Fin!I46</f>
        <v>0</v>
      </c>
      <c r="J46" s="22">
        <f>Fin!J46</f>
        <v>2748742.54</v>
      </c>
      <c r="K46" s="23">
        <f>Fin!K46</f>
        <v>0</v>
      </c>
      <c r="M46" s="44"/>
      <c r="N46" s="44"/>
      <c r="O46" s="44">
        <f>Fin!O46</f>
        <v>729335.95</v>
      </c>
    </row>
    <row r="47" spans="1:15" x14ac:dyDescent="0.25">
      <c r="C47" s="11" t="s">
        <v>69</v>
      </c>
      <c r="D47" s="22"/>
      <c r="E47" s="23"/>
      <c r="F47" s="20"/>
      <c r="G47" s="21"/>
      <c r="H47" s="22">
        <f>Fin!H47</f>
        <v>3338098.44</v>
      </c>
      <c r="I47" s="21">
        <f>Fin!I47</f>
        <v>0</v>
      </c>
      <c r="J47" s="22">
        <f>Fin!J47</f>
        <v>1444657.22</v>
      </c>
      <c r="K47" s="23">
        <f>Fin!K47</f>
        <v>0</v>
      </c>
      <c r="M47" s="44"/>
      <c r="N47" s="44"/>
      <c r="O47" s="44">
        <f>Fin!O47</f>
        <v>135137.13</v>
      </c>
    </row>
    <row r="48" spans="1:15" x14ac:dyDescent="0.25">
      <c r="C48" s="8" t="s">
        <v>70</v>
      </c>
      <c r="D48" s="22"/>
      <c r="E48" s="23"/>
      <c r="F48" s="20"/>
      <c r="G48" s="21"/>
      <c r="H48" s="22">
        <f>Fin!H48</f>
        <v>5233317.4400000004</v>
      </c>
      <c r="I48" s="21">
        <f>Fin!I48</f>
        <v>0</v>
      </c>
      <c r="J48" s="22">
        <f>Fin!J48</f>
        <v>2156726.0499999998</v>
      </c>
      <c r="K48" s="23">
        <f>Fin!K48</f>
        <v>0</v>
      </c>
      <c r="M48" s="44"/>
      <c r="N48" s="44"/>
      <c r="O48" s="44">
        <f>Fin!O48</f>
        <v>335499.68</v>
      </c>
    </row>
    <row r="49" spans="3:15" x14ac:dyDescent="0.25">
      <c r="C49" s="11" t="s">
        <v>71</v>
      </c>
      <c r="D49" s="22"/>
      <c r="E49" s="23"/>
      <c r="F49" s="20"/>
      <c r="G49" s="21"/>
      <c r="H49" s="22">
        <f>Fin!H49</f>
        <v>3800483.01</v>
      </c>
      <c r="I49" s="21">
        <f>Fin!I49</f>
        <v>0</v>
      </c>
      <c r="J49" s="22">
        <f>Fin!J49</f>
        <v>2680562.4900000002</v>
      </c>
      <c r="K49" s="23">
        <f>Fin!K49</f>
        <v>0</v>
      </c>
      <c r="M49" s="44"/>
      <c r="N49" s="44"/>
      <c r="O49" s="44">
        <f>Fin!O49</f>
        <v>255695.23</v>
      </c>
    </row>
    <row r="50" spans="3:15" x14ac:dyDescent="0.25">
      <c r="C50" s="8" t="s">
        <v>72</v>
      </c>
      <c r="D50" s="22"/>
      <c r="E50" s="23"/>
      <c r="F50" s="20"/>
      <c r="G50" s="21"/>
      <c r="H50" s="22">
        <f>Fin!H50</f>
        <v>3275698.59</v>
      </c>
      <c r="I50" s="21">
        <f>Fin!I50</f>
        <v>0</v>
      </c>
      <c r="J50" s="22">
        <f>Fin!J50</f>
        <v>1460072.18</v>
      </c>
      <c r="K50" s="23">
        <f>Fin!K50</f>
        <v>0</v>
      </c>
      <c r="M50" s="44"/>
      <c r="N50" s="44"/>
      <c r="O50" s="44">
        <f>Fin!O50</f>
        <v>-399402.88</v>
      </c>
    </row>
    <row r="51" spans="3:15" x14ac:dyDescent="0.25">
      <c r="C51" s="8" t="s">
        <v>61</v>
      </c>
      <c r="D51" s="22"/>
      <c r="E51" s="23"/>
      <c r="F51" s="20"/>
      <c r="G51" s="23"/>
      <c r="H51" s="22">
        <f>Fin!H51</f>
        <v>3571214.14</v>
      </c>
      <c r="I51" s="21">
        <f>Fin!I51</f>
        <v>0</v>
      </c>
      <c r="J51" s="22">
        <f>Fin!J51</f>
        <v>4281213.01</v>
      </c>
      <c r="K51" s="23">
        <f>Fin!K51</f>
        <v>0</v>
      </c>
      <c r="L51" s="40"/>
      <c r="M51" s="44"/>
      <c r="N51" s="44"/>
      <c r="O51" s="44">
        <f>Fin!O51</f>
        <v>294129.31</v>
      </c>
    </row>
    <row r="52" spans="3:15" x14ac:dyDescent="0.25">
      <c r="C52" s="8" t="s">
        <v>62</v>
      </c>
      <c r="D52" s="22"/>
      <c r="E52" s="23"/>
      <c r="F52" s="20"/>
      <c r="G52" s="23"/>
      <c r="H52" s="22">
        <f>Fin!H52</f>
        <v>1307225.3999999999</v>
      </c>
      <c r="I52" s="21">
        <f>Fin!I52</f>
        <v>0</v>
      </c>
      <c r="J52" s="22">
        <f>Fin!J52</f>
        <v>429302.99</v>
      </c>
      <c r="K52" s="23">
        <f>Fin!K52</f>
        <v>0</v>
      </c>
      <c r="L52" s="40"/>
      <c r="M52" s="44"/>
      <c r="N52" s="44"/>
      <c r="O52" s="44">
        <f>Fin!O52</f>
        <v>150940.04999999999</v>
      </c>
    </row>
    <row r="53" spans="3:15" x14ac:dyDescent="0.25">
      <c r="C53" s="11" t="s">
        <v>63</v>
      </c>
      <c r="D53" s="22"/>
      <c r="E53" s="23"/>
      <c r="F53" s="20"/>
      <c r="G53" s="23"/>
      <c r="H53" s="22">
        <f>Fin!H53</f>
        <v>1697112.34</v>
      </c>
      <c r="I53" s="21">
        <f>Fin!I53</f>
        <v>0</v>
      </c>
      <c r="J53" s="22">
        <f>Fin!J53</f>
        <v>-1117379.1000000001</v>
      </c>
      <c r="K53" s="23">
        <f>Fin!K53</f>
        <v>0</v>
      </c>
      <c r="L53" s="40"/>
      <c r="M53" s="44"/>
      <c r="N53" s="44"/>
      <c r="O53" s="44">
        <f>Fin!O53</f>
        <v>-63453.21</v>
      </c>
    </row>
    <row r="54" spans="3:15" ht="13.8" thickBot="1" x14ac:dyDescent="0.3">
      <c r="C54" s="8" t="s">
        <v>64</v>
      </c>
      <c r="D54" s="30"/>
      <c r="E54" s="31"/>
      <c r="F54" s="26"/>
      <c r="G54" s="31"/>
      <c r="H54" s="30">
        <f>Fin!H54</f>
        <v>1987605.12</v>
      </c>
      <c r="I54" s="27">
        <f>Fin!I54</f>
        <v>0</v>
      </c>
      <c r="J54" s="30">
        <f>Fin!J54</f>
        <v>1135327.99</v>
      </c>
      <c r="K54" s="31">
        <f>Fin!K54</f>
        <v>0</v>
      </c>
      <c r="L54" s="40"/>
      <c r="M54" s="46"/>
      <c r="N54" s="46"/>
      <c r="O54" s="46">
        <f>Fin!O54</f>
        <v>-1150868.53</v>
      </c>
    </row>
    <row r="55" spans="3:15" hidden="1" x14ac:dyDescent="0.25">
      <c r="C55" s="8" t="str">
        <f>Fin!C55</f>
        <v>Toukokuu</v>
      </c>
      <c r="D55" s="33">
        <f>Fin!D55</f>
        <v>0</v>
      </c>
      <c r="E55" s="36">
        <f>Fin!E55</f>
        <v>0</v>
      </c>
      <c r="F55" s="24">
        <f>Fin!F55</f>
        <v>0</v>
      </c>
      <c r="G55" s="25">
        <f>Fin!G55</f>
        <v>0</v>
      </c>
      <c r="H55" s="24">
        <f>Fin!H55</f>
        <v>0</v>
      </c>
      <c r="I55" s="25">
        <f>Fin!I55</f>
        <v>0</v>
      </c>
      <c r="J55" s="24">
        <f>Fin!J55</f>
        <v>0</v>
      </c>
      <c r="K55" s="25">
        <f>Fin!K55</f>
        <v>0</v>
      </c>
      <c r="L55" s="14">
        <f>Fin!L55</f>
        <v>0</v>
      </c>
      <c r="M55" s="12">
        <f>Fin!M55</f>
        <v>0</v>
      </c>
      <c r="N55" s="12">
        <f>Fin!N55</f>
        <v>0</v>
      </c>
      <c r="O55" s="12">
        <f>Fin!O55</f>
        <v>0</v>
      </c>
    </row>
    <row r="56" spans="3:15" hidden="1" x14ac:dyDescent="0.25">
      <c r="C56" s="8" t="str">
        <f>Fin!C56</f>
        <v>Kesäkuu</v>
      </c>
      <c r="D56" s="20">
        <f>Fin!D56</f>
        <v>0</v>
      </c>
      <c r="E56" s="21">
        <f>Fin!E56</f>
        <v>0</v>
      </c>
      <c r="F56" s="20">
        <f>Fin!F56</f>
        <v>0</v>
      </c>
      <c r="G56" s="21">
        <f>Fin!G56</f>
        <v>0</v>
      </c>
      <c r="H56" s="20">
        <f>Fin!H56</f>
        <v>0</v>
      </c>
      <c r="I56" s="21">
        <f>Fin!I56</f>
        <v>0</v>
      </c>
      <c r="J56" s="20">
        <f>Fin!J56</f>
        <v>0</v>
      </c>
      <c r="K56" s="21">
        <f>Fin!K56</f>
        <v>0</v>
      </c>
      <c r="L56" s="14">
        <f>Fin!L56</f>
        <v>0</v>
      </c>
      <c r="M56" s="5">
        <f>Fin!M56</f>
        <v>0</v>
      </c>
      <c r="N56" s="5">
        <f>Fin!N56</f>
        <v>0</v>
      </c>
      <c r="O56" s="5">
        <f>Fin!O56</f>
        <v>0</v>
      </c>
    </row>
    <row r="57" spans="3:15" hidden="1" x14ac:dyDescent="0.25">
      <c r="C57" s="8" t="str">
        <f>Fin!C57</f>
        <v>Heinäkuu</v>
      </c>
      <c r="D57" s="20">
        <f>Fin!D57</f>
        <v>0</v>
      </c>
      <c r="E57" s="21">
        <f>Fin!E57</f>
        <v>0</v>
      </c>
      <c r="F57" s="20">
        <f>Fin!F57</f>
        <v>0</v>
      </c>
      <c r="G57" s="21">
        <f>Fin!G57</f>
        <v>0</v>
      </c>
      <c r="H57" s="20">
        <f>Fin!H57</f>
        <v>0</v>
      </c>
      <c r="I57" s="21">
        <f>Fin!I57</f>
        <v>0</v>
      </c>
      <c r="J57" s="20">
        <f>Fin!J57</f>
        <v>0</v>
      </c>
      <c r="K57" s="21">
        <f>Fin!K57</f>
        <v>0</v>
      </c>
      <c r="L57" s="14">
        <f>Fin!L57</f>
        <v>0</v>
      </c>
      <c r="M57" s="5">
        <f>Fin!M57</f>
        <v>0</v>
      </c>
      <c r="N57" s="5">
        <f>Fin!N57</f>
        <v>0</v>
      </c>
      <c r="O57" s="5">
        <f>Fin!O57</f>
        <v>0</v>
      </c>
    </row>
    <row r="58" spans="3:15" hidden="1" x14ac:dyDescent="0.25">
      <c r="C58" s="8" t="str">
        <f>Fin!C58</f>
        <v>Elokuu</v>
      </c>
      <c r="D58" s="22">
        <f>Fin!D58</f>
        <v>0</v>
      </c>
      <c r="E58" s="23">
        <f>Fin!E58</f>
        <v>0</v>
      </c>
      <c r="F58" s="20">
        <f>Fin!F58</f>
        <v>0</v>
      </c>
      <c r="G58" s="21">
        <f>Fin!G58</f>
        <v>0</v>
      </c>
      <c r="H58" s="20">
        <f>Fin!H58</f>
        <v>0</v>
      </c>
      <c r="I58" s="21">
        <f>Fin!I58</f>
        <v>0</v>
      </c>
      <c r="J58" s="20">
        <f>Fin!J58</f>
        <v>0</v>
      </c>
      <c r="K58" s="21">
        <f>Fin!K58</f>
        <v>0</v>
      </c>
      <c r="L58" s="14">
        <f>Fin!L58</f>
        <v>0</v>
      </c>
      <c r="M58" s="5">
        <f>Fin!M58</f>
        <v>0</v>
      </c>
      <c r="N58" s="5">
        <f>Fin!N58</f>
        <v>0</v>
      </c>
      <c r="O58" s="5">
        <f>Fin!O58</f>
        <v>0</v>
      </c>
    </row>
    <row r="59" spans="3:15" hidden="1" x14ac:dyDescent="0.25">
      <c r="C59" s="8" t="str">
        <f>Fin!C59</f>
        <v>Syyskuu</v>
      </c>
      <c r="D59" s="22">
        <f>Fin!D59</f>
        <v>0</v>
      </c>
      <c r="E59" s="23">
        <f>Fin!E59</f>
        <v>0</v>
      </c>
      <c r="F59" s="20">
        <f>Fin!F59</f>
        <v>0</v>
      </c>
      <c r="G59" s="21">
        <f>Fin!G59</f>
        <v>0</v>
      </c>
      <c r="H59" s="20">
        <f>Fin!H59</f>
        <v>0</v>
      </c>
      <c r="I59" s="21">
        <f>Fin!I59</f>
        <v>0</v>
      </c>
      <c r="J59" s="20">
        <f>Fin!J59</f>
        <v>0</v>
      </c>
      <c r="K59" s="21">
        <f>Fin!K59</f>
        <v>0</v>
      </c>
      <c r="L59" s="14">
        <f>Fin!L59</f>
        <v>0</v>
      </c>
      <c r="M59" s="5">
        <f>Fin!M59</f>
        <v>0</v>
      </c>
      <c r="N59" s="5">
        <f>Fin!N59</f>
        <v>0</v>
      </c>
      <c r="O59" s="5">
        <f>Fin!O59</f>
        <v>0</v>
      </c>
    </row>
    <row r="60" spans="3:15" hidden="1" x14ac:dyDescent="0.25">
      <c r="C60" s="8" t="str">
        <f>Fin!C60</f>
        <v>Lokakuu</v>
      </c>
      <c r="D60" s="22">
        <f>Fin!D60</f>
        <v>0</v>
      </c>
      <c r="E60" s="23">
        <f>Fin!E60</f>
        <v>0</v>
      </c>
      <c r="F60" s="20">
        <f>Fin!F60</f>
        <v>0</v>
      </c>
      <c r="G60" s="21">
        <f>Fin!G60</f>
        <v>0</v>
      </c>
      <c r="H60" s="20">
        <f>Fin!H60</f>
        <v>0</v>
      </c>
      <c r="I60" s="21">
        <f>Fin!I60</f>
        <v>0</v>
      </c>
      <c r="J60" s="20">
        <f>Fin!J60</f>
        <v>0</v>
      </c>
      <c r="K60" s="21">
        <f>Fin!K60</f>
        <v>0</v>
      </c>
      <c r="L60" s="14">
        <f>Fin!L60</f>
        <v>0</v>
      </c>
      <c r="M60" s="5">
        <f>Fin!M60</f>
        <v>0</v>
      </c>
      <c r="N60" s="5">
        <f>Fin!N60</f>
        <v>0</v>
      </c>
      <c r="O60" s="5">
        <f>Fin!O60</f>
        <v>0</v>
      </c>
    </row>
    <row r="61" spans="3:15" hidden="1" x14ac:dyDescent="0.25">
      <c r="C61" s="8" t="str">
        <f>Fin!C61</f>
        <v>Marraskuu</v>
      </c>
      <c r="D61" s="22">
        <f>Fin!D61</f>
        <v>0</v>
      </c>
      <c r="E61" s="23">
        <f>Fin!E61</f>
        <v>0</v>
      </c>
      <c r="F61" s="20">
        <f>Fin!F61</f>
        <v>0</v>
      </c>
      <c r="G61" s="21">
        <f>Fin!G61</f>
        <v>0</v>
      </c>
      <c r="H61" s="20">
        <f>Fin!H61</f>
        <v>0</v>
      </c>
      <c r="I61" s="21">
        <f>Fin!I61</f>
        <v>0</v>
      </c>
      <c r="J61" s="20">
        <f>Fin!J61</f>
        <v>0</v>
      </c>
      <c r="K61" s="21">
        <f>Fin!K61</f>
        <v>0</v>
      </c>
      <c r="L61" s="14">
        <f>Fin!L61</f>
        <v>0</v>
      </c>
      <c r="M61" s="5">
        <f>Fin!M61</f>
        <v>0</v>
      </c>
      <c r="N61" s="5">
        <f>Fin!N61</f>
        <v>0</v>
      </c>
      <c r="O61" s="5">
        <f>Fin!O61</f>
        <v>0</v>
      </c>
    </row>
    <row r="62" spans="3:15" hidden="1" x14ac:dyDescent="0.25">
      <c r="C62" s="8" t="str">
        <f>Fin!C62</f>
        <v>Joulukuu</v>
      </c>
      <c r="D62" s="22">
        <f>Fin!D62</f>
        <v>0</v>
      </c>
      <c r="E62" s="23">
        <f>Fin!E62</f>
        <v>0</v>
      </c>
      <c r="F62" s="20">
        <f>Fin!F62</f>
        <v>0</v>
      </c>
      <c r="G62" s="21">
        <f>Fin!G62</f>
        <v>0</v>
      </c>
      <c r="H62" s="20">
        <f>Fin!H62</f>
        <v>0</v>
      </c>
      <c r="I62" s="21">
        <f>Fin!I62</f>
        <v>0</v>
      </c>
      <c r="J62" s="20">
        <f>Fin!J62</f>
        <v>0</v>
      </c>
      <c r="K62" s="21">
        <f>Fin!K62</f>
        <v>0</v>
      </c>
      <c r="L62" s="14">
        <f>Fin!L62</f>
        <v>0</v>
      </c>
      <c r="M62" s="5">
        <f>Fin!M62</f>
        <v>0</v>
      </c>
      <c r="N62" s="5">
        <f>Fin!N62</f>
        <v>0</v>
      </c>
      <c r="O62" s="5">
        <f>Fin!O62</f>
        <v>0</v>
      </c>
    </row>
    <row r="63" spans="3:15" hidden="1" x14ac:dyDescent="0.25">
      <c r="C63" s="8" t="str">
        <f>Fin!C63</f>
        <v>Tammikuu</v>
      </c>
      <c r="D63" s="22">
        <f>Fin!D63</f>
        <v>0</v>
      </c>
      <c r="E63" s="23">
        <f>Fin!E63</f>
        <v>0</v>
      </c>
      <c r="F63" s="20">
        <f>Fin!F63</f>
        <v>0</v>
      </c>
      <c r="G63" s="21">
        <f>Fin!G63</f>
        <v>0</v>
      </c>
      <c r="H63" s="20">
        <f>Fin!H63</f>
        <v>0</v>
      </c>
      <c r="I63" s="21">
        <f>Fin!I63</f>
        <v>0</v>
      </c>
      <c r="J63" s="20">
        <f>Fin!J63</f>
        <v>0</v>
      </c>
      <c r="K63" s="21">
        <f>Fin!K63</f>
        <v>0</v>
      </c>
      <c r="L63" s="14">
        <f>Fin!L63</f>
        <v>0</v>
      </c>
      <c r="M63" s="5">
        <f>Fin!M63</f>
        <v>0</v>
      </c>
      <c r="N63" s="5">
        <f>Fin!N63</f>
        <v>0</v>
      </c>
      <c r="O63" s="5">
        <f>Fin!O63</f>
        <v>0</v>
      </c>
    </row>
    <row r="64" spans="3:15" ht="13.8" hidden="1" thickBot="1" x14ac:dyDescent="0.3">
      <c r="C64" s="8" t="str">
        <f>Fin!C64</f>
        <v>Helmikuu</v>
      </c>
      <c r="D64" s="30">
        <f>Fin!D64</f>
        <v>0</v>
      </c>
      <c r="E64" s="31">
        <f>Fin!E64</f>
        <v>0</v>
      </c>
      <c r="F64" s="26">
        <f>Fin!F64</f>
        <v>0</v>
      </c>
      <c r="G64" s="27">
        <f>Fin!G64</f>
        <v>0</v>
      </c>
      <c r="H64" s="26">
        <f>Fin!H64</f>
        <v>0</v>
      </c>
      <c r="I64" s="27">
        <f>Fin!I64</f>
        <v>0</v>
      </c>
      <c r="J64" s="26">
        <f>Fin!J64</f>
        <v>0</v>
      </c>
      <c r="K64" s="27">
        <f>Fin!K64</f>
        <v>0</v>
      </c>
      <c r="L64" s="14">
        <f>Fin!L64</f>
        <v>0</v>
      </c>
      <c r="M64" s="5">
        <f>Fin!M64</f>
        <v>0</v>
      </c>
      <c r="N64" s="5">
        <f>Fin!N64</f>
        <v>0</v>
      </c>
      <c r="O64" s="5">
        <f>Fin!O64</f>
        <v>0</v>
      </c>
    </row>
    <row r="65" spans="3:15" x14ac:dyDescent="0.25">
      <c r="C65" s="8"/>
      <c r="D65" s="12"/>
      <c r="E65" s="12"/>
      <c r="L65" s="5"/>
      <c r="M65" s="5"/>
      <c r="N65" s="5"/>
      <c r="O65" s="5"/>
    </row>
    <row r="66" spans="3:15" x14ac:dyDescent="0.25">
      <c r="C66" s="8"/>
      <c r="D66" s="5"/>
      <c r="E66" s="5"/>
      <c r="L66" s="5"/>
      <c r="M66" s="5"/>
      <c r="N66" s="5"/>
      <c r="O66" s="5"/>
    </row>
    <row r="67" spans="3:15" x14ac:dyDescent="0.25">
      <c r="C67" s="9"/>
      <c r="D67" s="5"/>
      <c r="E67" s="5"/>
      <c r="L67" s="5"/>
      <c r="M67" s="5"/>
      <c r="N67" s="5"/>
      <c r="O67" s="5"/>
    </row>
    <row r="68" spans="3:15" x14ac:dyDescent="0.25">
      <c r="C6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Fin</vt:lpstr>
      <vt:lpstr>Sve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Jyrki Einiö</dc:creator>
  <cp:lastModifiedBy>Jyrki Einiö</cp:lastModifiedBy>
  <dcterms:created xsi:type="dcterms:W3CDTF">2021-03-09T15:15:36Z</dcterms:created>
  <dcterms:modified xsi:type="dcterms:W3CDTF">2022-07-04T07:17:06Z</dcterms:modified>
</cp:coreProperties>
</file>